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Remain PL" sheetId="3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<sst xmlns="http://schemas.openxmlformats.org/spreadsheetml/2006/main" count="37" uniqueCount="37">
  <si>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   MYGA TRADING LLC LIMITED</t>
  </si>
  <si>
    <t>ADD:UNIT D 16/F ONE CAPITAL PLACE 
18 LUARD RD WAN CHAI HK  
ATTN:Echo Chan   
TEL:008615018796671</t>
  </si>
  <si>
    <t>PACKING LIST</t>
  </si>
  <si>
    <t>Shipping mark:Rafeed</t>
  </si>
  <si>
    <t>Consignee:
Hisham Al Dasouqi Electrical Est.
Eng.Hisham Al Dasouqi 
Amman-Abdalli-King Hussein St.Build.Balbisi No 110 Office 407
Mobile: 0799736961</t>
  </si>
  <si>
    <r>
      <rPr>
        <sz val="10"/>
        <rFont val="Verdana"/>
        <charset val="134"/>
      </rPr>
      <t>Description</t>
    </r>
    <r>
      <rPr>
        <sz val="10"/>
        <rFont val="宋体"/>
        <charset val="134"/>
      </rPr>
      <t>：</t>
    </r>
    <r>
      <rPr>
        <sz val="10"/>
        <rFont val="Verdana"/>
        <charset val="134"/>
      </rPr>
      <t>LED LIGHTING</t>
    </r>
  </si>
  <si>
    <r>
      <rPr>
        <b/>
        <sz val="10"/>
        <rFont val="Verdana"/>
        <charset val="134"/>
      </rPr>
      <t xml:space="preserve">Country </t>
    </r>
    <r>
      <rPr>
        <b/>
        <sz val="10"/>
        <rFont val="宋体"/>
        <charset val="134"/>
      </rPr>
      <t>国家</t>
    </r>
  </si>
  <si>
    <r>
      <rPr>
        <b/>
        <sz val="10"/>
        <rFont val="Verdana"/>
        <charset val="134"/>
      </rPr>
      <t xml:space="preserve">ITEM NO </t>
    </r>
    <r>
      <rPr>
        <b/>
        <sz val="10"/>
        <rFont val="宋体"/>
        <charset val="134"/>
      </rPr>
      <t>型号</t>
    </r>
  </si>
  <si>
    <r>
      <rPr>
        <b/>
        <sz val="10"/>
        <rFont val="Verdana"/>
        <charset val="134"/>
      </rPr>
      <t xml:space="preserve">Item </t>
    </r>
    <r>
      <rPr>
        <b/>
        <sz val="10"/>
        <rFont val="宋体"/>
        <charset val="134"/>
      </rPr>
      <t>产品</t>
    </r>
  </si>
  <si>
    <t>品名</t>
  </si>
  <si>
    <r>
      <rPr>
        <b/>
        <sz val="10"/>
        <rFont val="Verdana"/>
        <charset val="134"/>
      </rPr>
      <t>WATTAGE</t>
    </r>
    <r>
      <rPr>
        <b/>
        <sz val="10"/>
        <rFont val="宋体"/>
        <charset val="134"/>
      </rPr>
      <t>功率</t>
    </r>
  </si>
  <si>
    <r>
      <rPr>
        <b/>
        <sz val="10"/>
        <rFont val="Verdana"/>
        <charset val="134"/>
      </rPr>
      <t>COLOR TEMP.</t>
    </r>
    <r>
      <rPr>
        <b/>
        <sz val="10"/>
        <rFont val="黑体"/>
        <charset val="134"/>
      </rPr>
      <t>色温</t>
    </r>
  </si>
  <si>
    <r>
      <rPr>
        <b/>
        <sz val="10"/>
        <rFont val="Verdana"/>
        <charset val="134"/>
      </rPr>
      <t xml:space="preserve">QUANTITY </t>
    </r>
    <r>
      <rPr>
        <b/>
        <sz val="10"/>
        <rFont val="黑体"/>
        <charset val="134"/>
      </rPr>
      <t>订单数量</t>
    </r>
  </si>
  <si>
    <r>
      <rPr>
        <b/>
        <sz val="10"/>
        <rFont val="Verdana"/>
        <charset val="134"/>
      </rPr>
      <t xml:space="preserve">QTY/CTN </t>
    </r>
    <r>
      <rPr>
        <b/>
        <sz val="10"/>
        <rFont val="黑体"/>
        <charset val="134"/>
      </rPr>
      <t>装箱数</t>
    </r>
  </si>
  <si>
    <r>
      <rPr>
        <b/>
        <sz val="10"/>
        <rFont val="Verdana"/>
        <charset val="134"/>
      </rPr>
      <t xml:space="preserve">CTN </t>
    </r>
    <r>
      <rPr>
        <b/>
        <sz val="10"/>
        <rFont val="黑体"/>
        <charset val="134"/>
      </rPr>
      <t>箱数</t>
    </r>
  </si>
  <si>
    <r>
      <rPr>
        <b/>
        <sz val="10"/>
        <rFont val="Verdana"/>
        <charset val="134"/>
      </rPr>
      <t xml:space="preserve">N.W </t>
    </r>
    <r>
      <rPr>
        <b/>
        <sz val="10"/>
        <rFont val="黑体"/>
        <charset val="134"/>
      </rPr>
      <t>净重</t>
    </r>
  </si>
  <si>
    <r>
      <rPr>
        <b/>
        <sz val="10"/>
        <rFont val="Verdana"/>
        <charset val="134"/>
      </rPr>
      <t xml:space="preserve">G.W </t>
    </r>
    <r>
      <rPr>
        <b/>
        <sz val="10"/>
        <rFont val="黑体"/>
        <charset val="134"/>
      </rPr>
      <t>毛重</t>
    </r>
  </si>
  <si>
    <r>
      <rPr>
        <b/>
        <sz val="10"/>
        <rFont val="Verdana"/>
        <charset val="134"/>
      </rPr>
      <t xml:space="preserve">Total N.W. </t>
    </r>
    <r>
      <rPr>
        <b/>
        <sz val="10"/>
        <rFont val="宋体"/>
        <charset val="134"/>
      </rPr>
      <t>总净重</t>
    </r>
  </si>
  <si>
    <r>
      <rPr>
        <b/>
        <sz val="10"/>
        <rFont val="Verdana"/>
        <charset val="134"/>
      </rPr>
      <t xml:space="preserve">Total G.W. </t>
    </r>
    <r>
      <rPr>
        <b/>
        <sz val="10"/>
        <rFont val="宋体"/>
        <charset val="134"/>
      </rPr>
      <t>总毛重</t>
    </r>
  </si>
  <si>
    <r>
      <rPr>
        <b/>
        <sz val="10"/>
        <rFont val="Verdana"/>
        <charset val="134"/>
      </rPr>
      <t xml:space="preserve">CTN SIZE </t>
    </r>
    <r>
      <rPr>
        <b/>
        <sz val="10"/>
        <rFont val="黑体"/>
        <charset val="134"/>
      </rPr>
      <t>外箱尺寸</t>
    </r>
    <r>
      <rPr>
        <b/>
        <sz val="10"/>
        <rFont val="Verdana"/>
        <charset val="134"/>
      </rPr>
      <t xml:space="preserve"> CM</t>
    </r>
  </si>
  <si>
    <r>
      <rPr>
        <b/>
        <sz val="10"/>
        <rFont val="Verdana"/>
        <charset val="134"/>
      </rPr>
      <t xml:space="preserve">Unit Volume </t>
    </r>
    <r>
      <rPr>
        <b/>
        <sz val="10"/>
        <rFont val="宋体"/>
        <charset val="134"/>
      </rPr>
      <t>单体积</t>
    </r>
  </si>
  <si>
    <r>
      <rPr>
        <b/>
        <sz val="10"/>
        <rFont val="Verdana"/>
        <charset val="134"/>
      </rPr>
      <t xml:space="preserve">Total Volume </t>
    </r>
    <r>
      <rPr>
        <b/>
        <sz val="10"/>
        <rFont val="宋体"/>
        <charset val="134"/>
      </rPr>
      <t>总体积</t>
    </r>
  </si>
  <si>
    <t>price</t>
  </si>
  <si>
    <r>
      <rPr>
        <b/>
        <sz val="10"/>
        <rFont val="Verdana"/>
        <charset val="134"/>
      </rPr>
      <t>L</t>
    </r>
    <r>
      <rPr>
        <b/>
        <sz val="10"/>
        <rFont val="黑体"/>
        <charset val="134"/>
      </rPr>
      <t>长</t>
    </r>
  </si>
  <si>
    <r>
      <rPr>
        <b/>
        <sz val="10"/>
        <rFont val="Verdana"/>
        <charset val="134"/>
      </rPr>
      <t>W</t>
    </r>
    <r>
      <rPr>
        <b/>
        <sz val="10"/>
        <rFont val="黑体"/>
        <charset val="134"/>
      </rPr>
      <t>宽</t>
    </r>
  </si>
  <si>
    <r>
      <rPr>
        <b/>
        <sz val="10"/>
        <rFont val="Verdana"/>
        <charset val="134"/>
      </rPr>
      <t>H</t>
    </r>
    <r>
      <rPr>
        <b/>
        <sz val="10"/>
        <rFont val="黑体"/>
        <charset val="134"/>
      </rPr>
      <t>高</t>
    </r>
  </si>
  <si>
    <t>MH30258 with ES-0536</t>
  </si>
  <si>
    <t>Mahi - Spotlight  3watt 3000K - CRI 80 250Lumen - 0.45PF - Beam angle 38° -  180 - 240V Round D44   x H28mm Cut out 35mm White / plastic (Housing) - 25g  - Warranty 2yearsNon CB</t>
  </si>
  <si>
    <t>NV30225-A with ES-0536</t>
  </si>
  <si>
    <t>Nova - Recessed Panel Downlight  24watt 3000K - CRI 80 1800Lumen - 0.9PF - Beam angle 115° -  220 - 240V Round D224   x H34mm Cut out 200mm White / plastic (Housing) - 200g  - Warranty 2yearsNon CB</t>
  </si>
  <si>
    <t>NV60228-A with ES-0536</t>
  </si>
  <si>
    <t>Nova - Recessed Panel Downlight  24watt 6000K - CRI 80 1800Lumen - 0.9PF - Beam angle 115° -  220 - 240V Round D224   x H34mm Cut out 200mm White / plastic (Housing) - 200g  - Warranty 2yearsNon CB</t>
  </si>
  <si>
    <t>NV30224-A</t>
  </si>
  <si>
    <t>Nova - Surface Panel Downlight  24watt 3000K - CRI 80 1800Lumen - 0.9PF - Beam angle 115° -  220 - 240V Round D226   x H36mm White / plastic (Housing) - 280g  - Warranty 2yearsNon CB</t>
  </si>
  <si>
    <t>NV60230-A</t>
  </si>
  <si>
    <t>Nova - Surface Panel Downlight  24watt 6000K - CRI 80 1800Lumen - 0.9PF - Beam angle 115° -  220 - 240V Round D226   x H36mm White / plastic (Housing) - 280g  - Warranty 2yearsNon CB</t>
  </si>
  <si>
    <t>Total</t>
  </si>
</sst>
</file>

<file path=xl/styles.xml><?xml version="1.0" encoding="utf-8"?>
<styleSheet xmlns="http://schemas.openxmlformats.org/spreadsheetml/2006/main">
  <numFmts count="7">
    <numFmt numFmtId="176" formatCode="&quot;￥&quot;#,##0.00_);[Red]\(&quot;￥&quot;#,##0.00\)"/>
    <numFmt numFmtId="177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8" formatCode="0.00_);[Red]\(0.00\)"/>
  </numFmts>
  <fonts count="41">
    <font>
      <sz val="11"/>
      <color theme="1"/>
      <name val="等线"/>
      <charset val="134"/>
      <scheme val="minor"/>
    </font>
    <font>
      <sz val="10"/>
      <name val="Verdana"/>
      <charset val="134"/>
    </font>
    <font>
      <b/>
      <sz val="10"/>
      <name val="Verdana"/>
      <charset val="134"/>
    </font>
    <font>
      <sz val="8"/>
      <color theme="1"/>
      <name val="Verdana"/>
      <charset val="134"/>
    </font>
    <font>
      <sz val="8"/>
      <color indexed="8"/>
      <name val="Verdana"/>
      <charset val="134"/>
    </font>
    <font>
      <b/>
      <sz val="8"/>
      <color theme="1"/>
      <name val="Verdana"/>
      <charset val="134"/>
    </font>
    <font>
      <sz val="10"/>
      <color theme="1"/>
      <name val="Verdana"/>
      <charset val="134"/>
    </font>
    <font>
      <b/>
      <u/>
      <sz val="10"/>
      <name val="Verdana"/>
      <charset val="134"/>
    </font>
    <font>
      <b/>
      <sz val="10"/>
      <name val="宋体"/>
      <charset val="134"/>
    </font>
    <font>
      <sz val="8"/>
      <name val="Verdana"/>
      <charset val="134"/>
    </font>
    <font>
      <sz val="8"/>
      <name val="Verdana"/>
      <charset val="0"/>
    </font>
    <font>
      <sz val="11"/>
      <name val="Calibri"/>
      <charset val="134"/>
    </font>
    <font>
      <b/>
      <sz val="8"/>
      <name val="Verdana"/>
      <charset val="134"/>
    </font>
    <font>
      <sz val="10"/>
      <name val="Arial"/>
      <charset val="0"/>
    </font>
    <font>
      <sz val="9"/>
      <name val="Verdana"/>
      <charset val="134"/>
    </font>
    <font>
      <sz val="10"/>
      <name val="Verdana"/>
      <charset val="0"/>
    </font>
    <font>
      <sz val="10"/>
      <color indexed="8"/>
      <name val="Arial"/>
      <charset val="0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0"/>
      <name val="Arial"/>
      <charset val="134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9"/>
      <color indexed="8"/>
      <name val="Tahoma"/>
      <charset val="134"/>
    </font>
    <font>
      <sz val="10"/>
      <name val="宋体"/>
      <charset val="134"/>
    </font>
    <font>
      <b/>
      <sz val="1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0" fontId="29" fillId="0" borderId="0"/>
    <xf numFmtId="42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0" fillId="2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7" borderId="9" applyNumberFormat="0" applyFon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0" fillId="6" borderId="3" applyNumberFormat="0" applyAlignment="0" applyProtection="0">
      <alignment vertical="center"/>
    </xf>
    <xf numFmtId="0" fontId="27" fillId="15" borderId="7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8" fillId="0" borderId="0"/>
    <xf numFmtId="0" fontId="17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9" fillId="0" borderId="0"/>
    <xf numFmtId="0" fontId="18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0" borderId="0"/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7" fontId="6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54" applyFont="1" applyBorder="1" applyAlignment="1">
      <alignment horizontal="center" vertical="center"/>
    </xf>
    <xf numFmtId="0" fontId="7" fillId="0" borderId="1" xfId="54" applyFont="1" applyBorder="1" applyAlignment="1">
      <alignment horizontal="left" vertical="center" wrapText="1"/>
    </xf>
    <xf numFmtId="0" fontId="1" fillId="0" borderId="1" xfId="54" applyFont="1" applyBorder="1" applyAlignment="1">
      <alignment horizontal="center" vertical="center"/>
    </xf>
    <xf numFmtId="0" fontId="1" fillId="0" borderId="1" xfId="54" applyFont="1" applyBorder="1" applyAlignment="1">
      <alignment horizontal="left" vertical="center" wrapText="1"/>
    </xf>
    <xf numFmtId="0" fontId="1" fillId="0" borderId="1" xfId="54" applyFont="1" applyBorder="1" applyAlignment="1">
      <alignment horizontal="center" vertical="center" wrapText="1"/>
    </xf>
    <xf numFmtId="0" fontId="2" fillId="0" borderId="1" xfId="54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2" fillId="0" borderId="1" xfId="54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9" fillId="0" borderId="1" xfId="54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1" fontId="1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178" fontId="7" fillId="0" borderId="1" xfId="54" applyNumberFormat="1" applyFont="1" applyBorder="1" applyAlignment="1">
      <alignment horizontal="center" vertical="center"/>
    </xf>
    <xf numFmtId="178" fontId="1" fillId="0" borderId="1" xfId="54" applyNumberFormat="1" applyFont="1" applyBorder="1" applyAlignment="1">
      <alignment horizontal="center" vertical="center"/>
    </xf>
    <xf numFmtId="178" fontId="1" fillId="0" borderId="1" xfId="54" applyNumberFormat="1" applyFont="1" applyBorder="1" applyAlignment="1">
      <alignment horizontal="left" vertical="center" wrapText="1"/>
    </xf>
    <xf numFmtId="178" fontId="1" fillId="0" borderId="1" xfId="54" applyNumberFormat="1" applyFont="1" applyBorder="1" applyAlignment="1">
      <alignment horizontal="center" vertical="center" wrapText="1"/>
    </xf>
    <xf numFmtId="178" fontId="2" fillId="0" borderId="1" xfId="54" applyNumberFormat="1" applyFont="1" applyBorder="1" applyAlignment="1">
      <alignment horizontal="center" vertical="center" wrapText="1"/>
    </xf>
    <xf numFmtId="178" fontId="2" fillId="0" borderId="1" xfId="54" applyNumberFormat="1" applyFont="1" applyBorder="1" applyAlignment="1">
      <alignment horizontal="center" vertical="center"/>
    </xf>
    <xf numFmtId="0" fontId="9" fillId="0" borderId="1" xfId="54" applyFont="1" applyBorder="1" applyAlignment="1">
      <alignment horizontal="center" vertical="center"/>
    </xf>
    <xf numFmtId="0" fontId="13" fillId="0" borderId="1" xfId="53" applyFont="1" applyFill="1" applyBorder="1" applyAlignment="1">
      <alignment horizontal="center" vertical="center"/>
    </xf>
    <xf numFmtId="178" fontId="14" fillId="0" borderId="1" xfId="0" applyNumberFormat="1" applyFont="1" applyFill="1" applyBorder="1" applyAlignment="1">
      <alignment horizontal="center" vertical="center"/>
    </xf>
    <xf numFmtId="0" fontId="15" fillId="0" borderId="1" xfId="44" applyFont="1" applyFill="1" applyBorder="1" applyAlignment="1">
      <alignment horizontal="center" vertical="center" wrapText="1"/>
    </xf>
    <xf numFmtId="0" fontId="16" fillId="0" borderId="1" xfId="53" applyFont="1" applyFill="1" applyBorder="1" applyAlignment="1">
      <alignment horizontal="center" vertical="center"/>
    </xf>
    <xf numFmtId="178" fontId="9" fillId="0" borderId="1" xfId="53" applyNumberFormat="1" applyFont="1" applyFill="1" applyBorder="1" applyAlignment="1">
      <alignment horizontal="center" vertical="center"/>
    </xf>
    <xf numFmtId="0" fontId="12" fillId="0" borderId="1" xfId="54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178" fontId="12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55">
    <cellStyle name="常规" xfId="0" builtinId="0"/>
    <cellStyle name="常规_Sheet1 2_PL-Damas-Dubai-Aug. 29, 2013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Normal 2" xfId="44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常规_Sheet1_Sheet2" xfId="49"/>
    <cellStyle name="强调文字颜色 6" xfId="50" builtinId="49"/>
    <cellStyle name="40% - 强调文字颜色 6" xfId="51" builtinId="51"/>
    <cellStyle name="60% - 强调文字颜色 6" xfId="52" builtinId="52"/>
    <cellStyle name="標準_Ｇ３５SEE製日別納期（5月分追加）190416" xfId="53"/>
    <cellStyle name="常规_Sheet1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132080</xdr:colOff>
      <xdr:row>0</xdr:row>
      <xdr:rowOff>105410</xdr:rowOff>
    </xdr:from>
    <xdr:to>
      <xdr:col>1</xdr:col>
      <xdr:colOff>587375</xdr:colOff>
      <xdr:row>0</xdr:row>
      <xdr:rowOff>948690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080" y="105410"/>
          <a:ext cx="1141095" cy="843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1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2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3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4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31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32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33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34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59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60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61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62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79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80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81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82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07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08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09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10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27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28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29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30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3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3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3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3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3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3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3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3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3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4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4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4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4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4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4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4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4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4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4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5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5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5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5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5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55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56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57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58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5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6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6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6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6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6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6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6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6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6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6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7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7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7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7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7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75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76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77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78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7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8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8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8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8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8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8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8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8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8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8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9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9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9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9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9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9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9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9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9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9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0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0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0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203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204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205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206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0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0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0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1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1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1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1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1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1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1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1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1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1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2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2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2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223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224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225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226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2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2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2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3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3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3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3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3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3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3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3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3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3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4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4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4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4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4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4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4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4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4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4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5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251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252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253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254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5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5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5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5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5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6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6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6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6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6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6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6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6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6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6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7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271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272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273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274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7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7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7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7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7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8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8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8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8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8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8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8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8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8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8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9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9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9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9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9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9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29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9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29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299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300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301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302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0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0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0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0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0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0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0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1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1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1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1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1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1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1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1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1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319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320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321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322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2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2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2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2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2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2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2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3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3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3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3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3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3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3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3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3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3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4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4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4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4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4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4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4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347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348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349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350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5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5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5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5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5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5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5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5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5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6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6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6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6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6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6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6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367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368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369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370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7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7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7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7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7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7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7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7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7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8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8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8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8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8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8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8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8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8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8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9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9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9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9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39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395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396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397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398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39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0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0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0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0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0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0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0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0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0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0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1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1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1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1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1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415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416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417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418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1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2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2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2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2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2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2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2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2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2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2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3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3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3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3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3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3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3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3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3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3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4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4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4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443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444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445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446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4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4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4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5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5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5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5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5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5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5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5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5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5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6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6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6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463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464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465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466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6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6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6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7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7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7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7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7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7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7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7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7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7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8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8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8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8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8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8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8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8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8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8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9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491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492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493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494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9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9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9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49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49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0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0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0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0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0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0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0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0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0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0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1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511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512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513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514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1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1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1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1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1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2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2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2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2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2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2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2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2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2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2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3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3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3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3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3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3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3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3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3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539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540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541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542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4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4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4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4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4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4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4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5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5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5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5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5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5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5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5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5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559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560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561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562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6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6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6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6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6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6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6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7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7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7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7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7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7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7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7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7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7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8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8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8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8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8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8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8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587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588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589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590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9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9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9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9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9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9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9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59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59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0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0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0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0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0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0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0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607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608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609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610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1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1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1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1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1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1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1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1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1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2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2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2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2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2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2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2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2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2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2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3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3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3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3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3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635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636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637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638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3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4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4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4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4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4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4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4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4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4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4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5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5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5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5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5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655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656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657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658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5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6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6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6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6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6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6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6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6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6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6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7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7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7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7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7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7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7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7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7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7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8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8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8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683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684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685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686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8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8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8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9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9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9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9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9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9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9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9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69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69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0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0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0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703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704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705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706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0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0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0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1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1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1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1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1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1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1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1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1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1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2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2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2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2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2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2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2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2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2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2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3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731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732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733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734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3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3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3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3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3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4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4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4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4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4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4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4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4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4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4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5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751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752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753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754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5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5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5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5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5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6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6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6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6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6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6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6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6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6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6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7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7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7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7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7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7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7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7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7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779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780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781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782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8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8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8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8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8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8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8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9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9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9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9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9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9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79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9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79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799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800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801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802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0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0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0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0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0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0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0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1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1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1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1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1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1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1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1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1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1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2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2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2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2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2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2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2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827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828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829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830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3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3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3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3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3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3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3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3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3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4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4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4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4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4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4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4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847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848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849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850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5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5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5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5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5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5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5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5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5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6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6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6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6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6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6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6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6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6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6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7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7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7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7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7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875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876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877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878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7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8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8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8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8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8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8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8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8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8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8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9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9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9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9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89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895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896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897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898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89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0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0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0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0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0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0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0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0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0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0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1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1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1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1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1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1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1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1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1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1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2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2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2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923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924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925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926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2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2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2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3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3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3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3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3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3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3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3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3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3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4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4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4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943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944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945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946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4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4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4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5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5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5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5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5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5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5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5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5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5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6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6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6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6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6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6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6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6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6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6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7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971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972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973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974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7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7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7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7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7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8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8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8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8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8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8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8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8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8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8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9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991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992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993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994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9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9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9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99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99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0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0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0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0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0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0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0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0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0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0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1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1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1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1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1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1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1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1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1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019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020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021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022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2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2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2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2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2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2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2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3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3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3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3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3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3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3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3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3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039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040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041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042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4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4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4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4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4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4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4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5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5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5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5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5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5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5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5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5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5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6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6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6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6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6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6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6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067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068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069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070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7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7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7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7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7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7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7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7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7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8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8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8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8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8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8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8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087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088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089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090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9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9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9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9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9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9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9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09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09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0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0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0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0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0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0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0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0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0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0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1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1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1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1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1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115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116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117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118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1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2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2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2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2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2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2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2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2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2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2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3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3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3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3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3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135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136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137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138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3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4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4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4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4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4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4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4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4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4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4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5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5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5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5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5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5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5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5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5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5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6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6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6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163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164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165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166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6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6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6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7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7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7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7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7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7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7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7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7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7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8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8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8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183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184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185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186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8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8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8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9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91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92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93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94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9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9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9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19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19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0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0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0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0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0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0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0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0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0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0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1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211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212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213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214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1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1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1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1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1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2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2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2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2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2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2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2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2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2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2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3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231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140970</xdr:rowOff>
    </xdr:to>
    <xdr:sp>
      <xdr:nvSpPr>
        <xdr:cNvPr id="1232" name="Text Box 52"/>
        <xdr:cNvSpPr txBox="1"/>
      </xdr:nvSpPr>
      <xdr:spPr>
        <a:xfrm>
          <a:off x="12403455" y="73660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233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961390</xdr:colOff>
      <xdr:row>13</xdr:row>
      <xdr:rowOff>142875</xdr:rowOff>
    </xdr:to>
    <xdr:sp>
      <xdr:nvSpPr>
        <xdr:cNvPr id="1234" name="Text Box 52"/>
        <xdr:cNvSpPr txBox="1"/>
      </xdr:nvSpPr>
      <xdr:spPr>
        <a:xfrm>
          <a:off x="12403455" y="73660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35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36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37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38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39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40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41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42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43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44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45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46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47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140970</xdr:rowOff>
    </xdr:to>
    <xdr:sp>
      <xdr:nvSpPr>
        <xdr:cNvPr id="1248" name="Text Box 52"/>
        <xdr:cNvSpPr txBox="1"/>
      </xdr:nvSpPr>
      <xdr:spPr>
        <a:xfrm>
          <a:off x="12403455" y="73660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49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960755</xdr:colOff>
      <xdr:row>13</xdr:row>
      <xdr:rowOff>142875</xdr:rowOff>
    </xdr:to>
    <xdr:sp>
      <xdr:nvSpPr>
        <xdr:cNvPr id="1250" name="Text Box 52"/>
        <xdr:cNvSpPr txBox="1"/>
      </xdr:nvSpPr>
      <xdr:spPr>
        <a:xfrm>
          <a:off x="12403455" y="73660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5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5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5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5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5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5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5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5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259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260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261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262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6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6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6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6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6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6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6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7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7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7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7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7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7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7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7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7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279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280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281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282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8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8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8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8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8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8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8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9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9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9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9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9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9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9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9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29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29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0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0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0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0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0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0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0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307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308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309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310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1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1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1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1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1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1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1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1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1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2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2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2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2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2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2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2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327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328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329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330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3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3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3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3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3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3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3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3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3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4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4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4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4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4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4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4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4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4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4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5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5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5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5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5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355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356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357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358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5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6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6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6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6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6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6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6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6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6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6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7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7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7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7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7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375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376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377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378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7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8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8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8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8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8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8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8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8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8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8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9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9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9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9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9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9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9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9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39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39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0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0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0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403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404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405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406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0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0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0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1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1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1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1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1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1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1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1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1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1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2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2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2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423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424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425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426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2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2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2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3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3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3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3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3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3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3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3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3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3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4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4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4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4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4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4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4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4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4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4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5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451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452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453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454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5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5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5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5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5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6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6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6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6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6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6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6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6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6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6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7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471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472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473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474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7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7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7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7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7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8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8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8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8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8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8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8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8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8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8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9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9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9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9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9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9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49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9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49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499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500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501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502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0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0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0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0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0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0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0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1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1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1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1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1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1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1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1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1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519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520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521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522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2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2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2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2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2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2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2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3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3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3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3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3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3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3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3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3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3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4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4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4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4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4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4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4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547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548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549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550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5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5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5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5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5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5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5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5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5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6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6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6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6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6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6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6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567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568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569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570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7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7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7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7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7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7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7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7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7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8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8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8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8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8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8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8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8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8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8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9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9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9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9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59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595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596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597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598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59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0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0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0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0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0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0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0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0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0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0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1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1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1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1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1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615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616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617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618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1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2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2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2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2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2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2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2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2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2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2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3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3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3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3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3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3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3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3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3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3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4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4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4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643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644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645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646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4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4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4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5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5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5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5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5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5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5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5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5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5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6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6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6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663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664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665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666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6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6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6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7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7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7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7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7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7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7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7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7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7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8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8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8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8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8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8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8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8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8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8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9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691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692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693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694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9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9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9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69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69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0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0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0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0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0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0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0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0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0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0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1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711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712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713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714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1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1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1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1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1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2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2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2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2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2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2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2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2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2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2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3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3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3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3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3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3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3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3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3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739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740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741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742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4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4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4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4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4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4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4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5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5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5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5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5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5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5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5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5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759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760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761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762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6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6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6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6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6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6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6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7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7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7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7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7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7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7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7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7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7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8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8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8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8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8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8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8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787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788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789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790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9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9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9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9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9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9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9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79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79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0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0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0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0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0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0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0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807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808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809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810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1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1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1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1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1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1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1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1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1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2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2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2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2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2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2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2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2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2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2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3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3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3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3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3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835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836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837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838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3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4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4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4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4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4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4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4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4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4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4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5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5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5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5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5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855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856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857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858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5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6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6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6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6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6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6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6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6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6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6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7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7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7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7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7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7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7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7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7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7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8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8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8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883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884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885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886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8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8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8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9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9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9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9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9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9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9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9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89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89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0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0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0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903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904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905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906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0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0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0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1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1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1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1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1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1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1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1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1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1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2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2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2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2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2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2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2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2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2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2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3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931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932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933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934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3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3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3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3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3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4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4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4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4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4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4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4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4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4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4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5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951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952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953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954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5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5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5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5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5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6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6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6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6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6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6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6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6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6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6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7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7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7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7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7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7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7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7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7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979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980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981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1982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8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8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8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8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8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8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8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9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9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9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9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9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9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199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9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199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1999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000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001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002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0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0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0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0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0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0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0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1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1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1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1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1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1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1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1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1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1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2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2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2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2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2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2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2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027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028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029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030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3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3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3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3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3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3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3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3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3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4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4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4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4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4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4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4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047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048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049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050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5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5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5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5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5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5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5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5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5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6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6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6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6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6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6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6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6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6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6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7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7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7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7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7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075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076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077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078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7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8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8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8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8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8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8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8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8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8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8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9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9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9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9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09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095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096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097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098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09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0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0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0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0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0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0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0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0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0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0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1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1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1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1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1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1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1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1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1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1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2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2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2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123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124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125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126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2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2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2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3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3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3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3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3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3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3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3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3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3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4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4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4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143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144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145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146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4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4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4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5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5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5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5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5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5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5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5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5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5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6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6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6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6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6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6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6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6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6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6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7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171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172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173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174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7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7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7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7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7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8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8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8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8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8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8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8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8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8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8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9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191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192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193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194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9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9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9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19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19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0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0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0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0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0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0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0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0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0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0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1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1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1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1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1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1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1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1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1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219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220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221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222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2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2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2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2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2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2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2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3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3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3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3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3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3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3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3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3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239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240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241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242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4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4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4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4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4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4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4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5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5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5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5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5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5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5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5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5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5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6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6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6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6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6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6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6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267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268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269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270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7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7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7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7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7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7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7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7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7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8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8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8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8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8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8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8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287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288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289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290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9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9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9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9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9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9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9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29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29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0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0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0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0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0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0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0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0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0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0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1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1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1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1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1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315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316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317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318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1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2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2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2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2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2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2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2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2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2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2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3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3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3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3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3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335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336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337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338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3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4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4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4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4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4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4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4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4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4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4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5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5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5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5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5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5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5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5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5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5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6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6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6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363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364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365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366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6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6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6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7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7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7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7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7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7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7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7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7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7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8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8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8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383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384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385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386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8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8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8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9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9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9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9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9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9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9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9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39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39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0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0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0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0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0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0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0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0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0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0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1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411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412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413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414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1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1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1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1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1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2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2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2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2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2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2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2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2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2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2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3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431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432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433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434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3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3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3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3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39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40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41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42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4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4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4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4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4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4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4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5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5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5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5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5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5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5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5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5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459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460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461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462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6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6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6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6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6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6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6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7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7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7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7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7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7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7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7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7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479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140970</xdr:rowOff>
    </xdr:to>
    <xdr:sp>
      <xdr:nvSpPr>
        <xdr:cNvPr id="2480" name="Text Box 52"/>
        <xdr:cNvSpPr txBox="1"/>
      </xdr:nvSpPr>
      <xdr:spPr>
        <a:xfrm>
          <a:off x="12403455" y="69342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481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961390</xdr:colOff>
      <xdr:row>12</xdr:row>
      <xdr:rowOff>142875</xdr:rowOff>
    </xdr:to>
    <xdr:sp>
      <xdr:nvSpPr>
        <xdr:cNvPr id="2482" name="Text Box 52"/>
        <xdr:cNvSpPr txBox="1"/>
      </xdr:nvSpPr>
      <xdr:spPr>
        <a:xfrm>
          <a:off x="12403455" y="69342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83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84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85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86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87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88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89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90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91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92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93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94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95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140970</xdr:rowOff>
    </xdr:to>
    <xdr:sp>
      <xdr:nvSpPr>
        <xdr:cNvPr id="2496" name="Text Box 52"/>
        <xdr:cNvSpPr txBox="1"/>
      </xdr:nvSpPr>
      <xdr:spPr>
        <a:xfrm>
          <a:off x="12403455" y="69342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97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960755</xdr:colOff>
      <xdr:row>12</xdr:row>
      <xdr:rowOff>142875</xdr:rowOff>
    </xdr:to>
    <xdr:sp>
      <xdr:nvSpPr>
        <xdr:cNvPr id="2498" name="Text Box 52"/>
        <xdr:cNvSpPr txBox="1"/>
      </xdr:nvSpPr>
      <xdr:spPr>
        <a:xfrm>
          <a:off x="12403455" y="69342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4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50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50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50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51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52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52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52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53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55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55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55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55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57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57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57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57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5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5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60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60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60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60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62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62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62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62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65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65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65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65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67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67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67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67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6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6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69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70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70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70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71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72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72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72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74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74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74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75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76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76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76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77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7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79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79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79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79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7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81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81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81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81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84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84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84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84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86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86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86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86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89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89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89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89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8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8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91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91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91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91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93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94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94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94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95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96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96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96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98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298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98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299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29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29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00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00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00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01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03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03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03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03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05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05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05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05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08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08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08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08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0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0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10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10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10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10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13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13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13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13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15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15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15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15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17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18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18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18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1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1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19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20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20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20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22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22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22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23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24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24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24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25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27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27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27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27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2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29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29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29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29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2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32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32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32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32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34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34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34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34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37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37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37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37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39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39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39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39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3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3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41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42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42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42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43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44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44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44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46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46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46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47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48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48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48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49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4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4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51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51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51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51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53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53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53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53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56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56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56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56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58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58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58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58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5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5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61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61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61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61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63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63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63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63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65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66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66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66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67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68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68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68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6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6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70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70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70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71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72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72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72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73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75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75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75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75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77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77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77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77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7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7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80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80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80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80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82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82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82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82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85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85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85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85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87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87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87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87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8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8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89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90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90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90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91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92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92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92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94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94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94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95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96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96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96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97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39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99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399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99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399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39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01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01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01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01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04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04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04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04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06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06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06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06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09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09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09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09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0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0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11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11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11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11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13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14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14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14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15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16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16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16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18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18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18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19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1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1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20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20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20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21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23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23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23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23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25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25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25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25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28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28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28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28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2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2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30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30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30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30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33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33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33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33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35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35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35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35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37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38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38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38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3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3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39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40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40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40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42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42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42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43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44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44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44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45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47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47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47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47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4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49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49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49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49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4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52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52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52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52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54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54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54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54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57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57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57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57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59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59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59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59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5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5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61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62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62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62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63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64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64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64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66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66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66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67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68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68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68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69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6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6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71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71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71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71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73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73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73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73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76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76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76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76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78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78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78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78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7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7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81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81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81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81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83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83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83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83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85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86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86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86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87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88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88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88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8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8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90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90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90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91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92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92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92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93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95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95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95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95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97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497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97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497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49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49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00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00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00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00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02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02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02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02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05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05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05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05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07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07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07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07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0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0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09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10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10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10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11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12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12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12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14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14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14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15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16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16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16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17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1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19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19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19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19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1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21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21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21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21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24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24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24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24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26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26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26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26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29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29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29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29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2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2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31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31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31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31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33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34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34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34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35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36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36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36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38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38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38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39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3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3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40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40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40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41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43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43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43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43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45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45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45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45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48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48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48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48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4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4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50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50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50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50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53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53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53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53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55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55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55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55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57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58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58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58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5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5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59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60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60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60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62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62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62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63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64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64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64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65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67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67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67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67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6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69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69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69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69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6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72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72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72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72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74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74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74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74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77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77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77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77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79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79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79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79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7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7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81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82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82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82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83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84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84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84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86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86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86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87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88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88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88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89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8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8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91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91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91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91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93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93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93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93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96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96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96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96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98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598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98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598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59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59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01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01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01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01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031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032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033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034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5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5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5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5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05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06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06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06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7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7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7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7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079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080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081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082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0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0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0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0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0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0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10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10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10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11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2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2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2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2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127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128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129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130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4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4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4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4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4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4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4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5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5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5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5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5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15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15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15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15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5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6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6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6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6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6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6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6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6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6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6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7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7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7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7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7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175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176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177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178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7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8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8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8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83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84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85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86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8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8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8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9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9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9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9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9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9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9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9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19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19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0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0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0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20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20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20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20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0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0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0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1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1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1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1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1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1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1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1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1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1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2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2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2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223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140970</xdr:rowOff>
    </xdr:to>
    <xdr:sp>
      <xdr:nvSpPr>
        <xdr:cNvPr id="6224" name="Text Box 52"/>
        <xdr:cNvSpPr txBox="1"/>
      </xdr:nvSpPr>
      <xdr:spPr>
        <a:xfrm>
          <a:off x="12403455" y="7797800"/>
          <a:ext cx="96139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225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961390</xdr:colOff>
      <xdr:row>14</xdr:row>
      <xdr:rowOff>142875</xdr:rowOff>
    </xdr:to>
    <xdr:sp>
      <xdr:nvSpPr>
        <xdr:cNvPr id="6226" name="Text Box 52"/>
        <xdr:cNvSpPr txBox="1"/>
      </xdr:nvSpPr>
      <xdr:spPr>
        <a:xfrm>
          <a:off x="12403455" y="7797800"/>
          <a:ext cx="96139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27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28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29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30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31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32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33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34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35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36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37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38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39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140970</xdr:rowOff>
    </xdr:to>
    <xdr:sp>
      <xdr:nvSpPr>
        <xdr:cNvPr id="6240" name="Text Box 52"/>
        <xdr:cNvSpPr txBox="1"/>
      </xdr:nvSpPr>
      <xdr:spPr>
        <a:xfrm>
          <a:off x="12403455" y="7797800"/>
          <a:ext cx="96075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41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960755</xdr:colOff>
      <xdr:row>14</xdr:row>
      <xdr:rowOff>142875</xdr:rowOff>
    </xdr:to>
    <xdr:sp>
      <xdr:nvSpPr>
        <xdr:cNvPr id="6242" name="Text Box 52"/>
        <xdr:cNvSpPr txBox="1"/>
      </xdr:nvSpPr>
      <xdr:spPr>
        <a:xfrm>
          <a:off x="12403455" y="7797800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4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4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4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4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4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4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4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5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251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252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253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254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5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5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5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5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5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6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6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6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6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6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6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6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6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6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6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7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271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272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273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274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7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7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7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7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7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8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8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8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8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8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8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8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8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8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8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9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9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9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9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9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9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29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9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29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299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300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301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302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0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0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0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0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0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0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0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1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1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1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1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1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1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1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1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1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319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320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321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322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2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2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2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2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2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2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2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3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3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3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3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3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3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3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3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3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3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4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4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4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4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4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4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4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347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348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349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350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5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5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5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5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5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5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5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5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5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6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6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6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6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6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6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6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367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368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369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370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7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7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7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7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7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7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7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7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7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8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8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8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8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8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8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8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8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8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8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9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9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9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9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39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395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396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397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398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39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0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0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0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0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0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0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0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0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0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0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1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1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1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1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1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415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416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417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418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1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2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2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2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2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2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2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2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2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2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2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3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3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3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3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3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3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3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3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3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3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4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4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4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443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444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445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446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4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4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4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5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5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5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5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5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5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5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5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5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5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6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6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6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463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464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465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466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6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6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6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7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7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7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7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7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7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7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7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7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7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8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8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8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8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8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8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8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8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8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8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9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491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492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493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494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9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9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9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49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49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0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0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0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0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0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0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0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0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0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0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1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511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512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513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514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1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1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1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1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1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2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2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2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2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2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2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2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2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2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2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3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3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3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3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3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3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3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3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3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539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540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541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542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4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4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4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4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4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4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4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5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5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5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5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5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5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5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5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5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559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560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561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562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6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6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6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6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6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6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6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7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7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7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7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7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7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7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7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7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7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8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8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8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8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8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8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8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587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588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589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590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9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9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9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9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9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9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9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59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59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0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0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0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0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0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0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0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607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608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609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610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1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1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1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1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1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1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1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1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1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2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2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2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2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2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2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2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2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2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2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3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3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3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3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3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635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636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637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638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3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4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4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4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4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4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4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4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4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4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4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5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5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5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5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5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655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656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657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658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5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6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6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6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6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6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6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6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6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6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6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7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7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7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7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7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7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7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7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7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7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8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8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8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683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684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685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686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8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8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8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9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9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9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9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9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9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9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9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69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69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0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0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0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703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704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705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706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0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0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0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1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1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1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1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1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1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1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1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1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1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2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2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2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2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2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2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2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2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2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2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3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731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732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733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734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3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3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3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3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3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4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4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4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4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4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4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4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4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4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4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5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751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752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753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754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5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5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5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5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5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6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6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6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6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6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6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6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6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6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6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7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7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7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7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7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7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7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7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7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779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780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781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782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8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8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8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8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8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8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8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9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9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9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9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9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9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79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9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79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799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800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801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802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0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0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0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0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0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0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0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1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1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1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1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1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1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1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1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1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1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2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2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2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2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2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2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2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827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828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829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830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3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3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3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3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3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3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3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3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3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4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4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4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4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4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4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4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847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848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849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850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5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5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5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5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5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5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5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5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5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6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6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6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6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6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6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6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6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6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6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7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7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7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7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7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875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876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877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878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7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8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8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8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8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8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8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8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8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8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8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9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9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9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9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89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895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896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897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898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89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0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0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0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0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0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0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0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0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0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0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1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1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1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1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1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1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1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1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1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1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2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2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2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923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924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925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926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2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2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2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3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3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3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3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3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3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3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3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3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3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4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4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4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943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944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945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946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4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4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4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5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5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5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5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5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5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5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5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5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5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6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6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6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6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6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6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6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6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6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6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7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971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972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973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974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7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7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7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7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7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8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8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8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8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8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8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8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8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8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8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9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991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6992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993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6994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9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9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9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699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699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0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0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0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0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0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0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0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0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0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0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1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1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1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1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1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1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1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1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1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019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020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021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022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2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2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2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2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2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2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2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3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3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3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3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3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3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3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3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3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039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040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041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042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4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4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4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4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4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4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4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5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5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5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5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5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5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5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5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5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5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6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6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6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6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6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6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6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067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068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069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070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7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7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7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7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7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7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7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7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7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8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8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8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8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8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8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8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087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088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089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090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9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9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9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9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9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9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9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09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09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0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0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0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0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0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0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0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0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0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0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1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1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1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1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1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115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116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117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118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1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2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2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2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2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2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2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2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2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2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2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3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3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3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3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3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135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136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137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138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3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4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4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4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4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4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4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4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4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4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4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5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5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5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5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5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5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5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5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5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5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6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6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6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163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164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165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166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6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6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6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7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7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7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7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7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7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7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7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7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7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8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8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8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183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184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185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186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8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8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8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9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9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9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9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9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9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9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9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19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19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0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0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0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0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0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0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0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0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0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0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1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211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212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213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214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1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1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1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1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1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2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2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2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2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2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2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2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2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2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2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3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231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232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233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234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3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3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3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3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3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4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4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4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4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4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4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4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4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4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4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5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5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5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5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5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5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5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5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5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259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260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261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262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6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6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6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6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6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6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6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7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7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7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7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7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7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7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7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7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279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280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281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282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8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8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8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8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8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8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8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9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9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9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9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9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9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9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9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29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29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0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0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0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0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0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0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0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307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308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309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310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1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1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1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1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1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1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1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1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1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2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2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2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2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2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2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2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327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328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329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330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3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3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3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3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3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3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3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3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3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4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4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4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4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4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4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4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4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4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4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5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5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5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5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5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355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356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357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358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5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6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6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6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6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6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6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6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6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6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6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7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7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7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7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7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375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376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377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378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7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8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8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8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8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8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8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8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8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8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8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9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9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9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9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9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9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9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9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39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39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0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0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0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403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404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405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406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0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0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0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1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1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1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1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1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1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1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1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1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1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2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2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2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423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424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425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426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2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2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2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3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31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32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33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34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3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3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3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3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3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4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4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4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4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4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4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4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4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4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4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5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451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452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453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454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5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5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5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5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5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6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6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6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6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6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6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6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6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6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6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7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471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141605</xdr:rowOff>
    </xdr:to>
    <xdr:sp>
      <xdr:nvSpPr>
        <xdr:cNvPr id="7472" name="Text Box 52"/>
        <xdr:cNvSpPr txBox="1"/>
      </xdr:nvSpPr>
      <xdr:spPr>
        <a:xfrm>
          <a:off x="12403455" y="7797800"/>
          <a:ext cx="97282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473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7620</xdr:colOff>
      <xdr:row>14</xdr:row>
      <xdr:rowOff>142240</xdr:rowOff>
    </xdr:to>
    <xdr:sp>
      <xdr:nvSpPr>
        <xdr:cNvPr id="7474" name="Text Box 52"/>
        <xdr:cNvSpPr txBox="1"/>
      </xdr:nvSpPr>
      <xdr:spPr>
        <a:xfrm>
          <a:off x="12403455" y="7797800"/>
          <a:ext cx="97282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75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76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77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78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79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80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81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82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83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84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85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86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87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141605</xdr:rowOff>
    </xdr:to>
    <xdr:sp>
      <xdr:nvSpPr>
        <xdr:cNvPr id="7488" name="Text Box 52"/>
        <xdr:cNvSpPr txBox="1"/>
      </xdr:nvSpPr>
      <xdr:spPr>
        <a:xfrm>
          <a:off x="12403455" y="7797800"/>
          <a:ext cx="9721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89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6985</xdr:colOff>
      <xdr:row>14</xdr:row>
      <xdr:rowOff>142240</xdr:rowOff>
    </xdr:to>
    <xdr:sp>
      <xdr:nvSpPr>
        <xdr:cNvPr id="7490" name="Text Box 52"/>
        <xdr:cNvSpPr txBox="1"/>
      </xdr:nvSpPr>
      <xdr:spPr>
        <a:xfrm>
          <a:off x="12403455" y="7797800"/>
          <a:ext cx="972185" cy="5740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V22"/>
  <sheetViews>
    <sheetView tabSelected="1" zoomScale="70" zoomScaleNormal="70" topLeftCell="A6" workbookViewId="0">
      <selection activeCell="K9" sqref="K9"/>
    </sheetView>
  </sheetViews>
  <sheetFormatPr defaultColWidth="9" defaultRowHeight="13.5"/>
  <cols>
    <col min="1" max="1" width="9" style="6"/>
    <col min="2" max="2" width="23.45" style="6" customWidth="1"/>
    <col min="3" max="3" width="72.775" style="7" customWidth="1"/>
    <col min="4" max="6" width="9" style="8" hidden="1" customWidth="1"/>
    <col min="7" max="7" width="8.88333333333333" style="9"/>
    <col min="8" max="11" width="9" style="6" customWidth="1"/>
    <col min="12" max="13" width="12.6666666666667" style="6" customWidth="1"/>
    <col min="14" max="19" width="9" style="6" customWidth="1"/>
    <col min="20" max="20" width="12.8333333333333" style="10"/>
    <col min="21" max="22" width="9" style="8"/>
    <col min="23" max="23" width="10.6666666666667" style="8"/>
    <col min="24" max="16384" width="9" style="8"/>
  </cols>
  <sheetData>
    <row r="1" s="1" customFormat="1" ht="90.6" customHeight="1" spans="1:178">
      <c r="A1" s="11" t="s">
        <v>0</v>
      </c>
      <c r="B1" s="11"/>
      <c r="C1" s="12"/>
      <c r="D1" s="11"/>
      <c r="E1" s="11"/>
      <c r="F1" s="11"/>
      <c r="G1" s="11"/>
      <c r="H1" s="11"/>
      <c r="I1" s="11"/>
      <c r="J1" s="39"/>
      <c r="K1" s="39"/>
      <c r="L1" s="39"/>
      <c r="M1" s="39"/>
      <c r="N1" s="39"/>
      <c r="O1" s="39"/>
      <c r="P1" s="39"/>
      <c r="Q1" s="39"/>
      <c r="R1" s="39"/>
      <c r="S1" s="54"/>
      <c r="T1" s="55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</row>
    <row r="2" s="1" customFormat="1" ht="81" customHeight="1" spans="1:178">
      <c r="A2" s="13" t="s">
        <v>1</v>
      </c>
      <c r="B2" s="13"/>
      <c r="C2" s="14"/>
      <c r="D2" s="13"/>
      <c r="E2" s="13"/>
      <c r="F2" s="13"/>
      <c r="G2" s="13"/>
      <c r="H2" s="13"/>
      <c r="I2" s="13"/>
      <c r="J2" s="40"/>
      <c r="K2" s="40"/>
      <c r="L2" s="40"/>
      <c r="M2" s="40"/>
      <c r="N2" s="40"/>
      <c r="O2" s="40"/>
      <c r="P2" s="40"/>
      <c r="Q2" s="40"/>
      <c r="R2" s="40"/>
      <c r="S2" s="54"/>
      <c r="T2" s="55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</row>
    <row r="3" s="1" customFormat="1" ht="40.8" customHeight="1" spans="1:178">
      <c r="A3" s="15" t="s">
        <v>2</v>
      </c>
      <c r="B3" s="15"/>
      <c r="C3" s="16"/>
      <c r="D3" s="15"/>
      <c r="E3" s="15"/>
      <c r="F3" s="15"/>
      <c r="G3" s="15"/>
      <c r="H3" s="15"/>
      <c r="I3" s="15"/>
      <c r="J3" s="41"/>
      <c r="K3" s="41"/>
      <c r="L3" s="41"/>
      <c r="M3" s="41"/>
      <c r="N3" s="41"/>
      <c r="O3" s="41"/>
      <c r="P3" s="41"/>
      <c r="Q3" s="41"/>
      <c r="R3" s="41"/>
      <c r="S3" s="54"/>
      <c r="T3" s="55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</row>
    <row r="4" s="1" customFormat="1" ht="43.8" customHeight="1" spans="1:178">
      <c r="A4" s="17" t="s">
        <v>3</v>
      </c>
      <c r="B4" s="17"/>
      <c r="C4" s="18"/>
      <c r="D4" s="17"/>
      <c r="E4" s="17"/>
      <c r="F4" s="17"/>
      <c r="G4" s="17"/>
      <c r="H4" s="17"/>
      <c r="I4" s="17"/>
      <c r="J4" s="42"/>
      <c r="K4" s="42"/>
      <c r="L4" s="42"/>
      <c r="M4" s="42"/>
      <c r="N4" s="42"/>
      <c r="O4" s="42"/>
      <c r="P4" s="42"/>
      <c r="Q4" s="42"/>
      <c r="R4" s="42"/>
      <c r="S4" s="54"/>
      <c r="T4" s="55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</row>
    <row r="5" s="1" customFormat="1" ht="82.2" customHeight="1" spans="1:178">
      <c r="A5" s="18" t="s">
        <v>4</v>
      </c>
      <c r="B5" s="18"/>
      <c r="C5" s="18"/>
      <c r="D5" s="18"/>
      <c r="E5" s="18"/>
      <c r="F5" s="18"/>
      <c r="G5" s="18"/>
      <c r="H5" s="19"/>
      <c r="I5" s="18"/>
      <c r="J5" s="43"/>
      <c r="K5" s="43"/>
      <c r="L5" s="43"/>
      <c r="M5" s="43"/>
      <c r="N5" s="43"/>
      <c r="O5" s="43"/>
      <c r="P5" s="43"/>
      <c r="Q5" s="43"/>
      <c r="R5" s="43"/>
      <c r="S5" s="54"/>
      <c r="T5" s="55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</row>
    <row r="6" s="1" customFormat="1" ht="38.4" customHeight="1" spans="1:178">
      <c r="A6" s="19" t="s">
        <v>5</v>
      </c>
      <c r="B6" s="19"/>
      <c r="C6" s="18"/>
      <c r="D6" s="19"/>
      <c r="E6" s="19"/>
      <c r="F6" s="19"/>
      <c r="G6" s="19"/>
      <c r="H6" s="19"/>
      <c r="I6" s="19"/>
      <c r="J6" s="44"/>
      <c r="K6" s="44"/>
      <c r="L6" s="44"/>
      <c r="M6" s="44"/>
      <c r="N6" s="44"/>
      <c r="O6" s="44"/>
      <c r="P6" s="44"/>
      <c r="Q6" s="44"/>
      <c r="R6" s="44"/>
      <c r="S6" s="54"/>
      <c r="T6" s="5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</row>
    <row r="7" s="2" customFormat="1" ht="33.6" customHeight="1" spans="1:178">
      <c r="A7" s="20" t="s">
        <v>6</v>
      </c>
      <c r="B7" s="21" t="s">
        <v>7</v>
      </c>
      <c r="C7" s="12" t="s">
        <v>8</v>
      </c>
      <c r="D7" s="22" t="s">
        <v>9</v>
      </c>
      <c r="E7" s="23" t="s">
        <v>10</v>
      </c>
      <c r="F7" s="23" t="s">
        <v>11</v>
      </c>
      <c r="G7" s="20" t="s">
        <v>12</v>
      </c>
      <c r="H7" s="20" t="s">
        <v>13</v>
      </c>
      <c r="I7" s="20" t="s">
        <v>14</v>
      </c>
      <c r="J7" s="45" t="s">
        <v>15</v>
      </c>
      <c r="K7" s="45" t="s">
        <v>16</v>
      </c>
      <c r="L7" s="45" t="s">
        <v>17</v>
      </c>
      <c r="M7" s="45" t="s">
        <v>18</v>
      </c>
      <c r="N7" s="46" t="s">
        <v>19</v>
      </c>
      <c r="O7" s="46"/>
      <c r="P7" s="46"/>
      <c r="Q7" s="45" t="s">
        <v>20</v>
      </c>
      <c r="R7" s="45" t="s">
        <v>21</v>
      </c>
      <c r="S7" s="11" t="s">
        <v>22</v>
      </c>
      <c r="T7" s="56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</row>
    <row r="8" s="2" customFormat="1" ht="33.6" customHeight="1" spans="1:178">
      <c r="A8" s="20"/>
      <c r="B8" s="21"/>
      <c r="C8" s="12"/>
      <c r="D8" s="21"/>
      <c r="E8" s="23"/>
      <c r="F8" s="23"/>
      <c r="G8" s="20"/>
      <c r="H8" s="20"/>
      <c r="I8" s="20"/>
      <c r="J8" s="45"/>
      <c r="K8" s="45"/>
      <c r="L8" s="45"/>
      <c r="M8" s="45"/>
      <c r="N8" s="45" t="s">
        <v>23</v>
      </c>
      <c r="O8" s="45" t="s">
        <v>24</v>
      </c>
      <c r="P8" s="45" t="s">
        <v>25</v>
      </c>
      <c r="Q8" s="45"/>
      <c r="R8" s="45"/>
      <c r="S8" s="11"/>
      <c r="T8" s="56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</row>
    <row r="9" s="3" customFormat="1" ht="34" customHeight="1" spans="1:23">
      <c r="A9" s="24">
        <v>1</v>
      </c>
      <c r="B9" s="24" t="s">
        <v>26</v>
      </c>
      <c r="C9" s="25" t="s">
        <v>27</v>
      </c>
      <c r="D9" s="26"/>
      <c r="E9" s="24"/>
      <c r="F9" s="24"/>
      <c r="G9" s="27">
        <v>700</v>
      </c>
      <c r="H9" s="28">
        <v>100</v>
      </c>
      <c r="I9" s="47">
        <f>G9/H9</f>
        <v>7</v>
      </c>
      <c r="J9" s="48">
        <v>2.7</v>
      </c>
      <c r="K9" s="48">
        <v>4.9</v>
      </c>
      <c r="L9" s="49">
        <f>J9*I9</f>
        <v>18.9</v>
      </c>
      <c r="M9" s="49">
        <f>I9*K9</f>
        <v>34.3</v>
      </c>
      <c r="N9" s="50">
        <v>56.5</v>
      </c>
      <c r="O9" s="48">
        <v>27.5</v>
      </c>
      <c r="P9" s="50">
        <v>14</v>
      </c>
      <c r="Q9" s="58">
        <f>P9*O9*N9/1000000</f>
        <v>0.0217525</v>
      </c>
      <c r="R9" s="58">
        <f>Q9*I9</f>
        <v>0.1522675</v>
      </c>
      <c r="S9" s="59">
        <v>0.57</v>
      </c>
      <c r="T9" s="60">
        <f>S9*G9</f>
        <v>399</v>
      </c>
      <c r="U9" s="57"/>
      <c r="W9" s="61"/>
    </row>
    <row r="10" s="3" customFormat="1" ht="34" customHeight="1" spans="1:21">
      <c r="A10" s="24">
        <v>2</v>
      </c>
      <c r="B10" s="24" t="s">
        <v>28</v>
      </c>
      <c r="C10" s="25" t="s">
        <v>29</v>
      </c>
      <c r="D10" s="29"/>
      <c r="E10" s="24"/>
      <c r="F10" s="24"/>
      <c r="G10" s="27">
        <f>5000-1360</f>
        <v>3640</v>
      </c>
      <c r="H10" s="30">
        <v>20</v>
      </c>
      <c r="I10" s="47">
        <f>G10/H10</f>
        <v>182</v>
      </c>
      <c r="J10" s="51">
        <v>4.26</v>
      </c>
      <c r="K10" s="51">
        <v>5.9</v>
      </c>
      <c r="L10" s="49">
        <f t="shared" ref="L10:L20" si="0">J10*I10</f>
        <v>775.32</v>
      </c>
      <c r="M10" s="49">
        <f t="shared" ref="M10:M20" si="1">I10*K10</f>
        <v>1073.8</v>
      </c>
      <c r="N10" s="51">
        <v>47.5</v>
      </c>
      <c r="O10" s="51">
        <v>43.5</v>
      </c>
      <c r="P10" s="51">
        <v>26</v>
      </c>
      <c r="Q10" s="58">
        <f>P10*O10*N10/1000000</f>
        <v>0.0537225</v>
      </c>
      <c r="R10" s="58">
        <f>Q10*I10</f>
        <v>9.777495</v>
      </c>
      <c r="S10" s="59">
        <v>1.81</v>
      </c>
      <c r="T10" s="60">
        <f>S10*G10</f>
        <v>6588.4</v>
      </c>
      <c r="U10" s="57"/>
    </row>
    <row r="11" s="3" customFormat="1" ht="34" customHeight="1" spans="1:21">
      <c r="A11" s="24">
        <v>3</v>
      </c>
      <c r="B11" s="24" t="s">
        <v>30</v>
      </c>
      <c r="C11" s="25" t="s">
        <v>31</v>
      </c>
      <c r="D11" s="29"/>
      <c r="E11" s="24"/>
      <c r="F11" s="24"/>
      <c r="G11" s="31">
        <v>8580</v>
      </c>
      <c r="H11" s="30">
        <v>20</v>
      </c>
      <c r="I11" s="47">
        <f>G11/H11</f>
        <v>429</v>
      </c>
      <c r="J11" s="51">
        <v>4.26</v>
      </c>
      <c r="K11" s="51">
        <v>5.9</v>
      </c>
      <c r="L11" s="49">
        <f t="shared" si="0"/>
        <v>1827.54</v>
      </c>
      <c r="M11" s="49">
        <f t="shared" si="1"/>
        <v>2531.1</v>
      </c>
      <c r="N11" s="51">
        <v>47.5</v>
      </c>
      <c r="O11" s="51">
        <v>43.5</v>
      </c>
      <c r="P11" s="51">
        <v>26</v>
      </c>
      <c r="Q11" s="58">
        <f>P11*O11*N11/1000000</f>
        <v>0.0537225</v>
      </c>
      <c r="R11" s="58">
        <f>Q11*I11</f>
        <v>23.0469525</v>
      </c>
      <c r="S11" s="59">
        <v>1.81</v>
      </c>
      <c r="T11" s="60">
        <f>S11*G11</f>
        <v>15529.8</v>
      </c>
      <c r="U11" s="57"/>
    </row>
    <row r="12" s="3" customFormat="1" ht="34" customHeight="1" spans="1:21">
      <c r="A12" s="24">
        <v>4</v>
      </c>
      <c r="B12" s="24" t="s">
        <v>32</v>
      </c>
      <c r="C12" s="25" t="s">
        <v>33</v>
      </c>
      <c r="D12" s="29"/>
      <c r="E12" s="24"/>
      <c r="F12" s="24"/>
      <c r="G12" s="27">
        <v>5000</v>
      </c>
      <c r="H12" s="32">
        <v>20</v>
      </c>
      <c r="I12" s="47">
        <f>G12/H12</f>
        <v>250</v>
      </c>
      <c r="J12" s="52">
        <v>5.68</v>
      </c>
      <c r="K12" s="52">
        <v>7</v>
      </c>
      <c r="L12" s="49">
        <f t="shared" si="0"/>
        <v>1420</v>
      </c>
      <c r="M12" s="49">
        <f t="shared" si="1"/>
        <v>1750</v>
      </c>
      <c r="N12" s="52">
        <v>47.5</v>
      </c>
      <c r="O12" s="52">
        <v>43.5</v>
      </c>
      <c r="P12" s="52">
        <v>26</v>
      </c>
      <c r="Q12" s="58">
        <f>P12*O12*N12/1000000</f>
        <v>0.0537225</v>
      </c>
      <c r="R12" s="58">
        <f>Q12*I12</f>
        <v>13.430625</v>
      </c>
      <c r="S12" s="59">
        <v>2.03</v>
      </c>
      <c r="T12" s="60">
        <f>S12*G12</f>
        <v>10150</v>
      </c>
      <c r="U12" s="57"/>
    </row>
    <row r="13" s="4" customFormat="1" ht="34" customHeight="1" spans="1:21">
      <c r="A13" s="24">
        <v>5</v>
      </c>
      <c r="B13" s="24" t="s">
        <v>34</v>
      </c>
      <c r="C13" s="25" t="s">
        <v>35</v>
      </c>
      <c r="D13" s="33"/>
      <c r="E13" s="34"/>
      <c r="F13" s="34"/>
      <c r="G13" s="31">
        <v>9460</v>
      </c>
      <c r="H13" s="32">
        <v>20</v>
      </c>
      <c r="I13" s="47">
        <f>G13/H13</f>
        <v>473</v>
      </c>
      <c r="J13" s="52">
        <v>5.68</v>
      </c>
      <c r="K13" s="52">
        <v>7</v>
      </c>
      <c r="L13" s="49">
        <f t="shared" si="0"/>
        <v>2686.64</v>
      </c>
      <c r="M13" s="49">
        <f t="shared" si="1"/>
        <v>3311</v>
      </c>
      <c r="N13" s="52">
        <v>47.5</v>
      </c>
      <c r="O13" s="52">
        <v>43.5</v>
      </c>
      <c r="P13" s="52">
        <v>26</v>
      </c>
      <c r="Q13" s="58">
        <f>P13*O13*N13/1000000</f>
        <v>0.0537225</v>
      </c>
      <c r="R13" s="58">
        <f>Q13*I13</f>
        <v>25.4107425</v>
      </c>
      <c r="S13" s="59">
        <v>2.03</v>
      </c>
      <c r="T13" s="60">
        <f>S13*G13</f>
        <v>19203.8</v>
      </c>
      <c r="U13" s="57"/>
    </row>
    <row r="14" s="5" customFormat="1" ht="34" customHeight="1" spans="1:21">
      <c r="A14" s="35" t="s">
        <v>36</v>
      </c>
      <c r="B14" s="36"/>
      <c r="C14" s="37"/>
      <c r="D14" s="35"/>
      <c r="E14" s="35"/>
      <c r="F14" s="35"/>
      <c r="G14" s="38">
        <f>SUM(G9:G13)</f>
        <v>27380</v>
      </c>
      <c r="H14" s="35"/>
      <c r="I14" s="53">
        <f>SUM(I9:I13)</f>
        <v>1341</v>
      </c>
      <c r="J14" s="35"/>
      <c r="K14" s="35"/>
      <c r="L14" s="35"/>
      <c r="M14" s="35">
        <f>SUM(M9:M13)</f>
        <v>8700.2</v>
      </c>
      <c r="N14" s="35"/>
      <c r="O14" s="35"/>
      <c r="P14" s="35"/>
      <c r="Q14" s="62"/>
      <c r="R14" s="62">
        <f>SUM(R9:R13)</f>
        <v>71.8180825</v>
      </c>
      <c r="S14" s="35"/>
      <c r="T14" s="63"/>
      <c r="U14" s="57"/>
    </row>
    <row r="15" spans="21:21">
      <c r="U15" s="57"/>
    </row>
    <row r="16" spans="21:21">
      <c r="U16" s="57"/>
    </row>
    <row r="17" spans="21:21">
      <c r="U17" s="57"/>
    </row>
    <row r="18" spans="21:21">
      <c r="U18" s="57"/>
    </row>
    <row r="19" spans="21:21">
      <c r="U19" s="57"/>
    </row>
    <row r="20" spans="21:21">
      <c r="U20" s="57"/>
    </row>
    <row r="21" spans="21:21">
      <c r="U21" s="57"/>
    </row>
    <row r="22" spans="21:21">
      <c r="U22" s="57"/>
    </row>
  </sheetData>
  <mergeCells count="24">
    <mergeCell ref="A1:R1"/>
    <mergeCell ref="A2:R2"/>
    <mergeCell ref="A3:R3"/>
    <mergeCell ref="A4:R4"/>
    <mergeCell ref="A5:R5"/>
    <mergeCell ref="A6:R6"/>
    <mergeCell ref="N7:P7"/>
    <mergeCell ref="A14:B14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Q7:Q8"/>
    <mergeCell ref="R7:R8"/>
    <mergeCell ref="S7:S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Remain PL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Yannice</dc:creator>
  <cp:lastModifiedBy>ATC</cp:lastModifiedBy>
  <dcterms:created xsi:type="dcterms:W3CDTF">2020-08-14T01:22:00Z</dcterms:created>
  <cp:lastPrinted>2020-09-03T01:48:00Z</cp:lastPrinted>
  <dcterms:modified xsi:type="dcterms:W3CDTF">2021-06-07T01:52:13Z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DD72263217CD48D6AD452A7AB2C57C26</vt:lpwstr>
  </property>
</Properties>
</file>