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000" windowHeight="9645"/>
  </bookViews>
  <sheets>
    <sheet name="NO.2 loading plan" sheetId="4" r:id="rId1"/>
  </sheets>
  <calcPr calcId="144525" refMode="R1C1"/>
</workbook>
</file>

<file path=xl/sharedStrings.xml><?xml version="1.0" encoding="utf-8"?>
<sst xmlns="http://schemas.openxmlformats.org/spreadsheetml/2006/main" count="59" uniqueCount="59">
  <si>
    <t xml:space="preserve">      ATC MIDDLE EAST FZCO LIMITED   </t>
  </si>
  <si>
    <t>ADD:UNIT D 16/F ONE CAPITAL PLACE 18 
LUARD ROAD WAN CHAI HK  
ATTN:Echo Chan   
TEL:008615018796671</t>
  </si>
  <si>
    <t>PACKING LIST</t>
  </si>
  <si>
    <t>Shipping mark:Rafeed</t>
  </si>
  <si>
    <r>
      <rPr>
        <sz val="10"/>
        <rFont val="Verdana"/>
        <charset val="134"/>
      </rPr>
      <t>Description</t>
    </r>
    <r>
      <rPr>
        <sz val="10"/>
        <rFont val="宋体"/>
        <charset val="134"/>
      </rPr>
      <t>：</t>
    </r>
    <r>
      <rPr>
        <sz val="10"/>
        <rFont val="Verdana"/>
        <charset val="134"/>
      </rPr>
      <t>LED LIGHTING</t>
    </r>
  </si>
  <si>
    <r>
      <rPr>
        <b/>
        <sz val="10"/>
        <rFont val="Verdana"/>
        <charset val="134"/>
      </rPr>
      <t xml:space="preserve">Country </t>
    </r>
    <r>
      <rPr>
        <b/>
        <sz val="10"/>
        <rFont val="宋体"/>
        <charset val="134"/>
      </rPr>
      <t>国家</t>
    </r>
  </si>
  <si>
    <r>
      <rPr>
        <b/>
        <sz val="10"/>
        <rFont val="Verdana"/>
        <charset val="134"/>
      </rPr>
      <t xml:space="preserve">ITEM NO </t>
    </r>
    <r>
      <rPr>
        <b/>
        <sz val="10"/>
        <rFont val="宋体"/>
        <charset val="134"/>
      </rPr>
      <t>型号</t>
    </r>
  </si>
  <si>
    <r>
      <rPr>
        <b/>
        <sz val="10"/>
        <rFont val="Verdana"/>
        <charset val="134"/>
      </rPr>
      <t xml:space="preserve">Item </t>
    </r>
    <r>
      <rPr>
        <b/>
        <sz val="10"/>
        <rFont val="宋体"/>
        <charset val="134"/>
      </rPr>
      <t>产品</t>
    </r>
  </si>
  <si>
    <t>品名</t>
  </si>
  <si>
    <r>
      <rPr>
        <b/>
        <sz val="10"/>
        <rFont val="Verdana"/>
        <charset val="134"/>
      </rPr>
      <t>WATTAGE</t>
    </r>
    <r>
      <rPr>
        <b/>
        <sz val="10"/>
        <rFont val="宋体"/>
        <charset val="134"/>
      </rPr>
      <t>功率</t>
    </r>
  </si>
  <si>
    <r>
      <rPr>
        <b/>
        <sz val="10"/>
        <rFont val="Verdana"/>
        <charset val="134"/>
      </rPr>
      <t>COLOR TEMP.</t>
    </r>
    <r>
      <rPr>
        <b/>
        <sz val="10"/>
        <rFont val="黑体"/>
        <charset val="134"/>
      </rPr>
      <t>色温</t>
    </r>
  </si>
  <si>
    <r>
      <rPr>
        <b/>
        <sz val="10"/>
        <rFont val="Verdana"/>
        <charset val="134"/>
      </rPr>
      <t xml:space="preserve">QUANTITY </t>
    </r>
    <r>
      <rPr>
        <b/>
        <sz val="10"/>
        <rFont val="黑体"/>
        <charset val="134"/>
      </rPr>
      <t>订单数量</t>
    </r>
  </si>
  <si>
    <r>
      <rPr>
        <b/>
        <sz val="10"/>
        <rFont val="Verdana"/>
        <charset val="134"/>
      </rPr>
      <t xml:space="preserve">QTY/CTN </t>
    </r>
    <r>
      <rPr>
        <b/>
        <sz val="10"/>
        <rFont val="黑体"/>
        <charset val="134"/>
      </rPr>
      <t>装箱数</t>
    </r>
  </si>
  <si>
    <r>
      <rPr>
        <b/>
        <sz val="10"/>
        <rFont val="Verdana"/>
        <charset val="134"/>
      </rPr>
      <t xml:space="preserve">CTN </t>
    </r>
    <r>
      <rPr>
        <b/>
        <sz val="10"/>
        <rFont val="黑体"/>
        <charset val="134"/>
      </rPr>
      <t>箱数</t>
    </r>
  </si>
  <si>
    <r>
      <rPr>
        <b/>
        <sz val="10"/>
        <rFont val="Verdana"/>
        <charset val="134"/>
      </rPr>
      <t xml:space="preserve">N.W </t>
    </r>
    <r>
      <rPr>
        <b/>
        <sz val="10"/>
        <rFont val="黑体"/>
        <charset val="134"/>
      </rPr>
      <t>净重</t>
    </r>
  </si>
  <si>
    <r>
      <rPr>
        <b/>
        <sz val="10"/>
        <rFont val="Verdana"/>
        <charset val="134"/>
      </rPr>
      <t xml:space="preserve">G.W </t>
    </r>
    <r>
      <rPr>
        <b/>
        <sz val="10"/>
        <rFont val="黑体"/>
        <charset val="134"/>
      </rPr>
      <t>毛重</t>
    </r>
  </si>
  <si>
    <r>
      <rPr>
        <b/>
        <sz val="10"/>
        <rFont val="Verdana"/>
        <charset val="134"/>
      </rPr>
      <t xml:space="preserve">Total N.W. </t>
    </r>
    <r>
      <rPr>
        <b/>
        <sz val="10"/>
        <rFont val="宋体"/>
        <charset val="134"/>
      </rPr>
      <t>总净重</t>
    </r>
  </si>
  <si>
    <r>
      <rPr>
        <b/>
        <sz val="10"/>
        <rFont val="Verdana"/>
        <charset val="134"/>
      </rPr>
      <t xml:space="preserve">Total G.W. </t>
    </r>
    <r>
      <rPr>
        <b/>
        <sz val="10"/>
        <rFont val="宋体"/>
        <charset val="134"/>
      </rPr>
      <t>总毛重</t>
    </r>
  </si>
  <si>
    <r>
      <rPr>
        <b/>
        <sz val="10"/>
        <rFont val="Verdana"/>
        <charset val="134"/>
      </rPr>
      <t xml:space="preserve">CTN SIZE </t>
    </r>
    <r>
      <rPr>
        <b/>
        <sz val="10"/>
        <rFont val="黑体"/>
        <charset val="134"/>
      </rPr>
      <t>外箱尺寸</t>
    </r>
    <r>
      <rPr>
        <b/>
        <sz val="10"/>
        <rFont val="Verdana"/>
        <charset val="134"/>
      </rPr>
      <t xml:space="preserve"> CM</t>
    </r>
  </si>
  <si>
    <r>
      <rPr>
        <b/>
        <sz val="10"/>
        <rFont val="Verdana"/>
        <charset val="134"/>
      </rPr>
      <t xml:space="preserve">Unit Volume </t>
    </r>
    <r>
      <rPr>
        <b/>
        <sz val="10"/>
        <rFont val="宋体"/>
        <charset val="134"/>
      </rPr>
      <t>单体积</t>
    </r>
  </si>
  <si>
    <r>
      <rPr>
        <b/>
        <sz val="10"/>
        <rFont val="Verdana"/>
        <charset val="134"/>
      </rPr>
      <t xml:space="preserve">Total Volume </t>
    </r>
    <r>
      <rPr>
        <b/>
        <sz val="10"/>
        <rFont val="宋体"/>
        <charset val="134"/>
      </rPr>
      <t>总体积</t>
    </r>
  </si>
  <si>
    <r>
      <rPr>
        <b/>
        <sz val="10"/>
        <rFont val="Verdana"/>
        <charset val="134"/>
      </rPr>
      <t>L</t>
    </r>
    <r>
      <rPr>
        <b/>
        <sz val="10"/>
        <rFont val="黑体"/>
        <charset val="134"/>
      </rPr>
      <t>长</t>
    </r>
  </si>
  <si>
    <r>
      <rPr>
        <b/>
        <sz val="10"/>
        <rFont val="Verdana"/>
        <charset val="134"/>
      </rPr>
      <t>W</t>
    </r>
    <r>
      <rPr>
        <b/>
        <sz val="10"/>
        <rFont val="黑体"/>
        <charset val="134"/>
      </rPr>
      <t>宽</t>
    </r>
  </si>
  <si>
    <r>
      <rPr>
        <b/>
        <sz val="10"/>
        <rFont val="Verdana"/>
        <charset val="134"/>
      </rPr>
      <t>H</t>
    </r>
    <r>
      <rPr>
        <b/>
        <sz val="10"/>
        <rFont val="黑体"/>
        <charset val="134"/>
      </rPr>
      <t>高</t>
    </r>
  </si>
  <si>
    <t>ES-0525</t>
  </si>
  <si>
    <t>Mini spot silver frame</t>
  </si>
  <si>
    <t>ES-0524</t>
  </si>
  <si>
    <t>Mini spot golden frame</t>
  </si>
  <si>
    <t>ES-0522</t>
  </si>
  <si>
    <t>Mini spot black frame</t>
  </si>
  <si>
    <t>ANC0277</t>
  </si>
  <si>
    <t>Anar - Bulb G45 E27  1.5watt RGBYO - CRI 60 60Lumen - 0.3PF - Beam angle 280° -  220 - 240V BULB  W45  x H69.4mm White / plastic (Housing) - 11g  - Warranty 1yearsNon CB</t>
  </si>
  <si>
    <r>
      <t>MH30258</t>
    </r>
    <r>
      <rPr>
        <sz val="8"/>
        <rFont val="宋体"/>
        <charset val="134"/>
      </rPr>
      <t>/</t>
    </r>
    <r>
      <rPr>
        <sz val="8"/>
        <rFont val="Verdana"/>
        <charset val="134"/>
      </rPr>
      <t>ES-0536</t>
    </r>
  </si>
  <si>
    <t>Mahi - Spotlight  3watt 3000K - CRI 80 250Lumen - 0.45PF - Beam angle 38° -  180 - 240V Round D44   x H28mm Cut out 35mm White / plastic (Housing) - 25g  - Warranty 2yearsNon CB</t>
  </si>
  <si>
    <t>MH40259/ ES-0536</t>
  </si>
  <si>
    <t>Mahi - Spotlight  3watt 4000K - CRI 80 250Lumen - 0.45PF - Beam angle 38° -  180 - 240V Round D44   x H28mm Cut out 35mm White / plastic (Housing) - 25g  - Warranty 2yearsNon CB</t>
  </si>
  <si>
    <t>MH60260/ES-0536</t>
  </si>
  <si>
    <t>Mahi - Spotlight  3watt 6000K - CRI 80 250Lumen - 0.45PF - Beam angle 38° -  180 - 240V Round D44   x H28mm Cut out 35mm White / plastic (Housing) - 25g  - Warranty 2yearsNon CB</t>
  </si>
  <si>
    <t>MR30261</t>
  </si>
  <si>
    <t>Mar - Spotlight GU10  Dimmable Phase cut 7watt 3000K - CRI 80 638Lumen - 0.5PF - Beam angle 38° -  180 - 240V Round D50   x H56mm Silver  / Aluminum (Inside Stracture ) - White / plastic (Outside) - 54g  - Warranty 2yearsNon CB</t>
  </si>
  <si>
    <t>MR40264</t>
  </si>
  <si>
    <t>Mar - Spotlight GU10  Dimmable Phase cut 7watt 4000K - CRI 80 638Lumen - 0.5PF - Beam angle 38° -  180 - 240V Round D50   x H56mm Silver  / Aluminum (Inside Stracture ) - White / plastic (Outside) - 54g  - Warranty 2yearsNon CB</t>
  </si>
  <si>
    <t>MR60266</t>
  </si>
  <si>
    <t>Mar - Spotlight GU10  Dimmable Phase cut 7watt 6000K - CRI 80 638Lumen - 0.5PF - Beam angle 38° -  180 - 240V Round D50   x H56mm Silver  / Aluminum (Inside Stracture ) - White / plastic (Outside) - 54g  - Warranty 2yearsNon CB</t>
  </si>
  <si>
    <t>MR30262</t>
  </si>
  <si>
    <t>Mar - Spotlight MR16  Dimmable Phase cut 7watt 3000K - CRI 80 700Lumen - 0.5PF - Beam angle 38° -  180 - 240V Round D50   x H56mm Silver  / Aluminum (Inside Stracture ) - White / plastic (Housing) - 54g  - Warranty 2yearsNon CB</t>
  </si>
  <si>
    <t>MR40263</t>
  </si>
  <si>
    <t>Mar - Spotlight MR16  Dimmable Phase cut 7watt 4000K - CRI 80 700Lumen - 0.5PF - Beam angle 38° -  180 - 240V Round D50   x H56mm Silver  / Aluminum (Inside Stracture ) - White / plastic (Housing) - 54g  - Warranty 2yearsNon CB</t>
  </si>
  <si>
    <t>MR60265</t>
  </si>
  <si>
    <t>Mar - Spotlight MR16  Dimmable Phase cut 7watt 6000K - CRI 80 700Lumen - 0.5PF - Beam angle 38° -  180 - 240V Round D50   x H56mm Silver  / Aluminum (Inside Stracture ) - White / plastic (Housing) - 54g  - Warranty 2yearsNon CB</t>
  </si>
  <si>
    <t>NV30209-A</t>
  </si>
  <si>
    <t>Nova - Recessed Panel Downlight  8watt 3000K - CRI 80 520Lumen - 0.9PF - Beam angle 115° -  220 - 240V Round D115   x H34mm Cut out 100mm White / plastic (Housing) - 70g  - Warranty 2yearsNon CB</t>
  </si>
  <si>
    <t>NV60211-A</t>
  </si>
  <si>
    <t>Nova - Recessed Panel Downlight  8watt 6000K - CRI 80 520Lumen - 0.9PF - Beam angle 115° -  220 - 240V Round D115   x H34mm Cut out 100mm White / plastic (Housing) - 70g  - Warranty 2yearsNon CB</t>
  </si>
  <si>
    <t>NV30225-A</t>
  </si>
  <si>
    <t>Nova - Recessed Panel Downlight  24watt 3000K - CRI 80 1800Lumen - 0.9PF - Beam angle 115° -  220 - 240V Round D224   x H34mm Cut out 200mm White / plastic (Housing) - 200g  - Warranty 2yearsNon CB</t>
  </si>
  <si>
    <t>NV60228-A</t>
  </si>
  <si>
    <t>Nova - Recessed Panel Downlight  24watt 6000K - CRI 80 1800Lumen - 0.9PF - Beam angle 115° -  220 - 240V Round D224   x H34mm Cut out 200mm White / plastic (Housing) - 200g  - Warranty 2yearsNon CB</t>
  </si>
  <si>
    <t>Total</t>
  </si>
</sst>
</file>

<file path=xl/styles.xml><?xml version="1.0" encoding="utf-8"?>
<styleSheet xmlns="http://schemas.openxmlformats.org/spreadsheetml/2006/main">
  <numFmts count="6">
    <numFmt numFmtId="176" formatCode="&quot;￥&quot;#,##0.00_);[Red]\(&quot;￥&quot;#,##0.00\)"/>
    <numFmt numFmtId="177" formatCode="_ * #,##0.00_ ;_ * \-#,##0.00_ ;_ * &quot;-&quot;??_ ;_ @_ "/>
    <numFmt numFmtId="178" formatCode="_ * #,##0_ ;_ * \-#,##0_ ;_ * &quot;-&quot;_ ;_ @_ "/>
    <numFmt numFmtId="179" formatCode="_ &quot;￥&quot;* #,##0_ ;_ &quot;￥&quot;* \-#,##0_ ;_ &quot;￥&quot;* &quot;-&quot;_ ;_ @_ "/>
    <numFmt numFmtId="180" formatCode="_ &quot;￥&quot;* #,##0.00_ ;_ &quot;￥&quot;* \-#,##0.00_ ;_ &quot;￥&quot;* &quot;-&quot;??_ ;_ @_ "/>
    <numFmt numFmtId="181" formatCode="0.00_);[Red]\(0.00\)"/>
  </numFmts>
  <fonts count="41">
    <font>
      <sz val="11"/>
      <color theme="1"/>
      <name val="Calibri"/>
      <charset val="134"/>
      <scheme val="minor"/>
    </font>
    <font>
      <sz val="10"/>
      <name val="Verdana"/>
      <charset val="134"/>
    </font>
    <font>
      <b/>
      <sz val="10"/>
      <name val="Verdana"/>
      <charset val="134"/>
    </font>
    <font>
      <sz val="8"/>
      <name val="Verdana"/>
      <charset val="134"/>
    </font>
    <font>
      <sz val="8"/>
      <color theme="1"/>
      <name val="Verdana"/>
      <charset val="134"/>
    </font>
    <font>
      <b/>
      <sz val="8"/>
      <color theme="1"/>
      <name val="Verdana"/>
      <charset val="134"/>
    </font>
    <font>
      <sz val="10"/>
      <color theme="1"/>
      <name val="Verdana"/>
      <charset val="134"/>
    </font>
    <font>
      <b/>
      <u/>
      <sz val="10"/>
      <name val="Verdana"/>
      <charset val="134"/>
    </font>
    <font>
      <b/>
      <sz val="10"/>
      <name val="宋体"/>
      <charset val="134"/>
    </font>
    <font>
      <sz val="9"/>
      <name val="Verdana"/>
      <charset val="134"/>
    </font>
    <font>
      <sz val="8"/>
      <name val="Verdana"/>
      <charset val="0"/>
    </font>
    <font>
      <sz val="10"/>
      <name val="Arial"/>
      <charset val="0"/>
    </font>
    <font>
      <sz val="10"/>
      <color indexed="8"/>
      <name val="Arial"/>
      <charset val="0"/>
    </font>
    <font>
      <sz val="11"/>
      <name val="Calibri"/>
      <charset val="134"/>
    </font>
    <font>
      <b/>
      <sz val="8"/>
      <name val="Verdana"/>
      <charset val="134"/>
    </font>
    <font>
      <sz val="10"/>
      <name val="Verdana"/>
      <charset val="0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0"/>
      <name val="Arial"/>
      <charset val="134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sz val="9"/>
      <color indexed="8"/>
      <name val="Tahoma"/>
      <charset val="134"/>
    </font>
    <font>
      <sz val="12"/>
      <name val="宋体"/>
      <charset val="134"/>
    </font>
    <font>
      <sz val="10"/>
      <name val="宋体"/>
      <charset val="134"/>
    </font>
    <font>
      <b/>
      <sz val="10"/>
      <name val="黑体"/>
      <charset val="134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0" fontId="17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4" borderId="3" applyNumberFormat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/>
    <xf numFmtId="0" fontId="27" fillId="0" borderId="0" applyNumberFormat="0" applyFill="0" applyBorder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19" borderId="7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2" fillId="24" borderId="8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1" fillId="24" borderId="7" applyNumberFormat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6" fillId="0" borderId="0"/>
    <xf numFmtId="0" fontId="17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5" fillId="0" borderId="0"/>
    <xf numFmtId="0" fontId="18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7" fillId="0" borderId="0">
      <alignment vertical="center"/>
    </xf>
    <xf numFmtId="0" fontId="25" fillId="0" borderId="0"/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54" applyFont="1" applyFill="1" applyBorder="1" applyAlignment="1">
      <alignment horizontal="center" vertical="center"/>
    </xf>
    <xf numFmtId="0" fontId="7" fillId="0" borderId="1" xfId="54" applyFont="1" applyFill="1" applyBorder="1" applyAlignment="1">
      <alignment horizontal="left" vertical="center" wrapText="1"/>
    </xf>
    <xf numFmtId="0" fontId="1" fillId="0" borderId="1" xfId="54" applyFont="1" applyFill="1" applyBorder="1" applyAlignment="1">
      <alignment horizontal="center" vertical="center"/>
    </xf>
    <xf numFmtId="0" fontId="1" fillId="0" borderId="1" xfId="54" applyFont="1" applyFill="1" applyBorder="1" applyAlignment="1">
      <alignment horizontal="left" vertical="center" wrapText="1"/>
    </xf>
    <xf numFmtId="0" fontId="1" fillId="0" borderId="1" xfId="54" applyFont="1" applyFill="1" applyBorder="1" applyAlignment="1">
      <alignment horizontal="center" vertical="center" wrapText="1"/>
    </xf>
    <xf numFmtId="0" fontId="2" fillId="0" borderId="1" xfId="54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2" fillId="0" borderId="1" xfId="54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50" applyFont="1" applyFill="1" applyBorder="1" applyAlignment="1">
      <alignment horizontal="center" vertical="center"/>
    </xf>
    <xf numFmtId="0" fontId="3" fillId="0" borderId="1" xfId="53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1" xfId="54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53" applyFont="1" applyFill="1" applyBorder="1" applyAlignment="1">
      <alignment horizontal="center" vertical="center"/>
    </xf>
    <xf numFmtId="0" fontId="12" fillId="0" borderId="1" xfId="53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1" fontId="14" fillId="0" borderId="1" xfId="0" applyNumberFormat="1" applyFont="1" applyFill="1" applyBorder="1" applyAlignment="1">
      <alignment horizontal="center" vertical="center"/>
    </xf>
    <xf numFmtId="181" fontId="2" fillId="0" borderId="1" xfId="0" applyNumberFormat="1" applyFont="1" applyFill="1" applyBorder="1" applyAlignment="1">
      <alignment horizontal="center" vertical="center"/>
    </xf>
    <xf numFmtId="181" fontId="1" fillId="0" borderId="1" xfId="0" applyNumberFormat="1" applyFont="1" applyFill="1" applyBorder="1" applyAlignment="1">
      <alignment horizontal="center" vertical="center" wrapText="1"/>
    </xf>
    <xf numFmtId="181" fontId="7" fillId="0" borderId="1" xfId="54" applyNumberFormat="1" applyFont="1" applyFill="1" applyBorder="1" applyAlignment="1">
      <alignment horizontal="center" vertical="center"/>
    </xf>
    <xf numFmtId="181" fontId="1" fillId="0" borderId="1" xfId="54" applyNumberFormat="1" applyFont="1" applyFill="1" applyBorder="1" applyAlignment="1">
      <alignment horizontal="center" vertical="center"/>
    </xf>
    <xf numFmtId="181" fontId="1" fillId="0" borderId="1" xfId="54" applyNumberFormat="1" applyFont="1" applyFill="1" applyBorder="1" applyAlignment="1">
      <alignment horizontal="center" vertical="center" wrapText="1"/>
    </xf>
    <xf numFmtId="181" fontId="2" fillId="0" borderId="1" xfId="54" applyNumberFormat="1" applyFont="1" applyFill="1" applyBorder="1" applyAlignment="1">
      <alignment horizontal="center" vertical="center" wrapText="1"/>
    </xf>
    <xf numFmtId="181" fontId="2" fillId="0" borderId="1" xfId="54" applyNumberFormat="1" applyFont="1" applyFill="1" applyBorder="1" applyAlignment="1">
      <alignment horizontal="center" vertical="center"/>
    </xf>
    <xf numFmtId="0" fontId="9" fillId="0" borderId="1" xfId="54" applyFont="1" applyFill="1" applyBorder="1" applyAlignment="1">
      <alignment horizontal="center" vertical="center"/>
    </xf>
    <xf numFmtId="181" fontId="9" fillId="0" borderId="1" xfId="0" applyNumberFormat="1" applyFont="1" applyFill="1" applyBorder="1" applyAlignment="1">
      <alignment horizontal="center" vertical="center"/>
    </xf>
    <xf numFmtId="0" fontId="15" fillId="0" borderId="1" xfId="33" applyFont="1" applyFill="1" applyBorder="1" applyAlignment="1">
      <alignment horizontal="center" vertical="center" wrapText="1"/>
    </xf>
    <xf numFmtId="0" fontId="14" fillId="0" borderId="1" xfId="54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81" fontId="14" fillId="0" borderId="1" xfId="0" applyNumberFormat="1" applyFont="1" applyFill="1" applyBorder="1" applyAlignment="1">
      <alignment horizontal="center" vertical="center"/>
    </xf>
  </cellXfs>
  <cellStyles count="55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常规_Sheet1_Sheet2" xfId="17"/>
    <cellStyle name="CExplanatory Text" xfId="18" builtinId="53"/>
    <cellStyle name="Heading 1" xfId="19" builtinId="16"/>
    <cellStyle name="Heading 3" xfId="20" builtinId="18"/>
    <cellStyle name="Heading 4" xfId="21" builtinId="19"/>
    <cellStyle name="Input" xfId="22" builtinId="20"/>
    <cellStyle name="60% - Accent3" xfId="23" builtinId="40"/>
    <cellStyle name="Good" xfId="24" builtinId="26"/>
    <cellStyle name="Output" xfId="25" builtinId="21"/>
    <cellStyle name="20% - Accent1" xfId="26" builtinId="30"/>
    <cellStyle name="Calculation" xfId="27" builtinId="22"/>
    <cellStyle name="Linked Cell" xfId="28" builtinId="24"/>
    <cellStyle name="Total" xfId="29" builtinId="25"/>
    <cellStyle name="Bad" xfId="30" builtinId="27"/>
    <cellStyle name="Neutral" xfId="31" builtinId="28"/>
    <cellStyle name="Accent1" xfId="32" builtinId="29"/>
    <cellStyle name="Normal 2" xfId="33"/>
    <cellStyle name="20% - Accent5" xfId="34" builtinId="46"/>
    <cellStyle name="60% - Accent1" xfId="35" builtinId="32"/>
    <cellStyle name="Accent2" xfId="36" builtinId="33"/>
    <cellStyle name="20% - Accent2" xfId="37" builtinId="34"/>
    <cellStyle name="20% - Accent6" xfId="38" builtinId="50"/>
    <cellStyle name="60% - Accent2" xfId="39" builtinId="36"/>
    <cellStyle name="Accent3" xfId="40" builtinId="37"/>
    <cellStyle name="20% - Accent3" xfId="41" builtinId="38"/>
    <cellStyle name="Accent4" xfId="42" builtinId="41"/>
    <cellStyle name="20% - Accent4" xfId="43" builtinId="42"/>
    <cellStyle name="40% - Accent4" xfId="44" builtinId="43"/>
    <cellStyle name="Accent5" xfId="45" builtinId="45"/>
    <cellStyle name="40% - Accent5" xfId="46" builtinId="47"/>
    <cellStyle name="60% - Accent5" xfId="47" builtinId="48"/>
    <cellStyle name="常规_Sheet1 2_PL-Damas-Dubai-Aug. 29, 2013" xfId="48"/>
    <cellStyle name="Accent6" xfId="49" builtinId="49"/>
    <cellStyle name="常规 6" xfId="50"/>
    <cellStyle name="40% - Accent6" xfId="51" builtinId="51"/>
    <cellStyle name="60% - Accent6" xfId="52" builtinId="52"/>
    <cellStyle name="標準_Ｇ３５SEE製日別納期（5月分追加）190416" xfId="53"/>
    <cellStyle name="常规_Sheet1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132080</xdr:colOff>
      <xdr:row>0</xdr:row>
      <xdr:rowOff>105410</xdr:rowOff>
    </xdr:from>
    <xdr:to>
      <xdr:col>1</xdr:col>
      <xdr:colOff>587375</xdr:colOff>
      <xdr:row>0</xdr:row>
      <xdr:rowOff>948690</xdr:rowOff>
    </xdr:to>
    <xdr:pic>
      <xdr:nvPicPr>
        <xdr:cNvPr id="2" name="图片 1" descr="C:\Users\Administrator\AppData\Roaming\Tencent\Users\670081752\QQ\WinTemp\RichOle\XE_I6P89U)AR959723WAQNG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2080" y="105410"/>
          <a:ext cx="1055370" cy="843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7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7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8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8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9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9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0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0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1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1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2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2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3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3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4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4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5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5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6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6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7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7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8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8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19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19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0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0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1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1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2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2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3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3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4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4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5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5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6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6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7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7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8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8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29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29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0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0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1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1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2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2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3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3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4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4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5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5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6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6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7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7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8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8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39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39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0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0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1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1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2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2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3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3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4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4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5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5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6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6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7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7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8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8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49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49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0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0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1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1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2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2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3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3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4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4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5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5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6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6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7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7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8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8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59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59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0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0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4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4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4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4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4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4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4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5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5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5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5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5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5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5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5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5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5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6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6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6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6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6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6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6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6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6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6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7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7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7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7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7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7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7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7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7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7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8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8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8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8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8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8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8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8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8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8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9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9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9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9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9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9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9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9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19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19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20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20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20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20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20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20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20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20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20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20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21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21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21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21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21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21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21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21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21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21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22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22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22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223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224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225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226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227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228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229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230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231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232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233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234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235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236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237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238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239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140970</xdr:rowOff>
    </xdr:to>
    <xdr:sp>
      <xdr:nvSpPr>
        <xdr:cNvPr id="6240" name="Text Box 52"/>
        <xdr:cNvSpPr txBox="1"/>
      </xdr:nvSpPr>
      <xdr:spPr>
        <a:xfrm>
          <a:off x="10852785" y="1193546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241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0</xdr:colOff>
      <xdr:row>25</xdr:row>
      <xdr:rowOff>142875</xdr:rowOff>
    </xdr:to>
    <xdr:sp>
      <xdr:nvSpPr>
        <xdr:cNvPr id="6242" name="Text Box 52"/>
        <xdr:cNvSpPr txBox="1"/>
      </xdr:nvSpPr>
      <xdr:spPr>
        <a:xfrm>
          <a:off x="10852785" y="1193546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24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24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24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24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24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24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24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25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251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252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253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254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25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25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25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25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25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26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26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26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26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26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26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26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26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26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26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27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271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272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273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274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27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27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27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27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27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28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28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28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28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28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28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28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28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28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28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29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29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29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29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29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29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29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29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29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299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300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301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302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0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0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0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0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0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0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0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1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1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1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1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1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1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1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1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1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319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320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321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322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2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2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2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2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2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2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2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3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3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3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3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3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3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3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3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3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3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4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4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4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4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4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4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4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347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348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349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350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5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5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5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5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5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5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5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5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5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6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6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6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6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6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6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6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367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368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369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370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7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7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7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7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7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7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7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7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7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8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8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8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8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8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8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8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8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8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8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9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9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9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9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39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395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396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397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398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39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0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0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0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0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0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0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0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0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0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0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1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1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1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1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1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415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416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417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418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1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2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2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2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2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2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2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2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2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2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2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3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3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3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3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3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3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3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3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3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3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4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4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4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443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444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445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446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4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4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4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5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5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5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5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5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5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5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5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5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5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6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6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6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463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464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465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466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6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6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6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7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7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7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7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7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7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7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7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7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7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8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8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8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8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8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8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8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8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8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8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9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491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492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493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494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9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9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9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49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49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0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0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0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0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0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0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0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0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0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0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1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511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512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513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514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1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1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1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1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1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2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2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2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2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2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2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2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2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2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2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3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3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3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3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3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3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3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3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3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539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540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541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542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4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4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4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4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4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4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4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5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5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5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5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5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5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5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5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5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559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560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561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562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6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6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6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6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6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6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6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7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7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7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7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7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7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7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7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7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7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8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8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8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8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8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8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8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587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588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589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590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9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9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9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9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9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9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9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59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59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0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0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0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0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0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0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0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607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608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609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610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1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1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1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1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1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1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1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1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1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2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2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2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2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2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2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2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2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2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2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3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3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3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3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3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635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636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637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638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3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4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4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4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4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4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4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4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4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4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4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5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5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5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5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5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655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656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657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658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5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6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6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6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6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6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6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6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6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6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6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7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7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7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7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7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7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7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7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7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7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8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8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8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683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684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685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686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8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8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8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9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9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9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9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9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9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9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9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69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69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0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0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0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703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704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705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706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0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0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0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1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1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1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1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1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1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1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1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1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1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2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2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2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2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2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2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2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2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2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2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3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731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732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733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734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3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3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3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3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3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4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4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4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4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4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4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4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4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4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4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5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751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752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753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754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5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5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5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5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5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6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6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6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6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6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6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6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6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6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6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7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7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7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7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7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7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7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7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7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779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780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781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782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8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8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8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8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8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8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8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9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9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9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9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9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9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79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9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79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799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800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801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802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0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0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0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0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0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0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0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1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1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1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1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1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1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1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1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1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1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2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2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2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2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2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2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2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827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828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829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830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3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3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3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3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3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3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3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3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3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4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4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4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4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4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4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4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847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848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849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850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5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5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5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5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5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5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5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5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5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6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6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6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6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6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6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6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6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6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6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7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7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7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7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7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875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876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877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878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7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8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8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8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8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8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8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8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8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8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8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9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9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9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9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89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895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896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897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898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89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0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0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0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0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0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0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0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0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0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0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1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1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1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1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1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1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1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1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1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1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2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2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2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923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924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925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926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2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2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2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3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3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3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3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3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3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3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3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3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3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4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4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4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943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944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945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946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4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4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4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5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5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5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5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5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5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5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5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5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5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6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6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6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6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6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6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6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6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6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6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7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971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972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973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974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7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7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7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7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7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8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8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8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8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8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8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8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8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8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8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9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991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6992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993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6994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9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9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9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699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699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0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0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0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0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0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0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0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0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0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0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1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1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1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1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1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1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1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1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1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019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020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021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022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2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2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2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2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2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2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2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3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3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3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3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3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3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3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3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3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039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040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041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042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4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4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4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4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4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4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4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5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5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5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5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5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5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5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5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5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5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6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6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6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6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6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6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6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067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068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069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070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7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7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7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7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7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7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7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7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7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8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8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8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8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8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8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8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087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088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089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090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9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9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9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9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9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9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9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09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09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0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0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0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0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0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0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0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0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0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0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1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1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1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1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1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115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116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117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118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1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2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2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2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2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2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2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2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2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2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2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3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3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3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3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3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135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136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137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138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3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4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4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4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4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4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4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4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4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4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4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5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5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5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5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5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5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5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5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5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5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6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6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6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163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164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165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166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6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6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6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7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7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7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7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7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7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7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7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7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7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8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8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8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183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184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185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186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8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8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8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9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9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9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9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9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9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9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9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19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19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0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0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0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0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0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0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0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0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0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0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1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211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212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213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214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1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1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1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1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1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2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2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2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2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2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2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2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2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2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2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3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231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232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233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234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3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3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3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3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3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4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4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4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4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4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4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4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4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4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4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5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5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5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5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5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5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5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5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5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259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260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261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262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6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6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6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6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6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6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6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7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7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7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7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7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7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7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7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7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279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280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281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282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8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8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8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8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8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8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8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9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9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9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9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9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9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9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9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29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29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0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0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0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0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0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0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0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307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308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309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310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1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1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1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1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1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1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1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1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1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2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2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2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2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2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2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2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327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328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329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330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3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3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3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3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3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3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3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3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3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4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4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4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4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4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4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4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4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4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4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5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5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5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5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5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355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356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357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358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5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6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6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6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6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6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6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6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6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6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6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7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7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7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7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7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375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376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377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378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7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8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8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8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8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8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8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8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8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8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8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9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9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9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9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9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9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9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9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39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39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0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0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0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403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404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405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406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0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0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0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1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1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1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1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1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1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1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1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1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1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2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2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2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423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424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425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426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2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2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2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3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31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32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33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34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3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3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3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3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3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4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4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4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4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4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4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4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4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4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4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5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451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452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453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454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5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5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5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5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5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6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6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6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6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6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6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6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6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6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6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7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471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141605</xdr:rowOff>
    </xdr:to>
    <xdr:sp>
      <xdr:nvSpPr>
        <xdr:cNvPr id="7472" name="Text Box 52"/>
        <xdr:cNvSpPr txBox="1"/>
      </xdr:nvSpPr>
      <xdr:spPr>
        <a:xfrm>
          <a:off x="10852785" y="1193546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473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7620</xdr:colOff>
      <xdr:row>25</xdr:row>
      <xdr:rowOff>142240</xdr:rowOff>
    </xdr:to>
    <xdr:sp>
      <xdr:nvSpPr>
        <xdr:cNvPr id="7474" name="Text Box 52"/>
        <xdr:cNvSpPr txBox="1"/>
      </xdr:nvSpPr>
      <xdr:spPr>
        <a:xfrm>
          <a:off x="10852785" y="1193546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75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76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77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78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79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80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81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82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83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84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85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86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87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141605</xdr:rowOff>
    </xdr:to>
    <xdr:sp>
      <xdr:nvSpPr>
        <xdr:cNvPr id="7488" name="Text Box 52"/>
        <xdr:cNvSpPr txBox="1"/>
      </xdr:nvSpPr>
      <xdr:spPr>
        <a:xfrm>
          <a:off x="10852785" y="1193546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89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24</xdr:row>
      <xdr:rowOff>0</xdr:rowOff>
    </xdr:from>
    <xdr:to>
      <xdr:col>13</xdr:col>
      <xdr:colOff>6985</xdr:colOff>
      <xdr:row>25</xdr:row>
      <xdr:rowOff>142240</xdr:rowOff>
    </xdr:to>
    <xdr:sp>
      <xdr:nvSpPr>
        <xdr:cNvPr id="7490" name="Text Box 52"/>
        <xdr:cNvSpPr txBox="1"/>
      </xdr:nvSpPr>
      <xdr:spPr>
        <a:xfrm>
          <a:off x="10852785" y="1193546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T25"/>
  <sheetViews>
    <sheetView tabSelected="1" zoomScale="85" zoomScaleNormal="85" topLeftCell="A7" workbookViewId="0">
      <selection activeCell="C19" sqref="C19"/>
    </sheetView>
  </sheetViews>
  <sheetFormatPr defaultColWidth="9" defaultRowHeight="12.75"/>
  <cols>
    <col min="1" max="1" width="9" style="6"/>
    <col min="2" max="2" width="23.447619047619" style="6" customWidth="1"/>
    <col min="3" max="3" width="72.7714285714286" style="7" customWidth="1"/>
    <col min="4" max="6" width="9" style="8" hidden="1" customWidth="1"/>
    <col min="7" max="7" width="8.88571428571429" style="9"/>
    <col min="8" max="9" width="9" style="6"/>
    <col min="10" max="11" width="9" style="6" customWidth="1"/>
    <col min="12" max="13" width="12.6666666666667" style="6" customWidth="1"/>
    <col min="14" max="18" width="9" style="6" customWidth="1"/>
    <col min="19" max="20" width="9" style="8"/>
    <col min="21" max="21" width="10.6666666666667" style="8"/>
    <col min="22" max="16384" width="9" style="8"/>
  </cols>
  <sheetData>
    <row r="1" s="1" customFormat="1" ht="90.6" customHeight="1" spans="1:176">
      <c r="A1" s="10" t="s">
        <v>0</v>
      </c>
      <c r="B1" s="10"/>
      <c r="C1" s="11"/>
      <c r="D1" s="10"/>
      <c r="E1" s="10"/>
      <c r="F1" s="10"/>
      <c r="G1" s="10"/>
      <c r="H1" s="10"/>
      <c r="I1" s="10"/>
      <c r="J1" s="38"/>
      <c r="K1" s="38"/>
      <c r="L1" s="38"/>
      <c r="M1" s="38"/>
      <c r="N1" s="38"/>
      <c r="O1" s="38"/>
      <c r="P1" s="38"/>
      <c r="Q1" s="38"/>
      <c r="R1" s="38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</row>
    <row r="2" s="1" customFormat="1" ht="81" customHeight="1" spans="1:176">
      <c r="A2" s="12" t="s">
        <v>1</v>
      </c>
      <c r="B2" s="12"/>
      <c r="C2" s="13"/>
      <c r="D2" s="12"/>
      <c r="E2" s="12"/>
      <c r="F2" s="12"/>
      <c r="G2" s="12"/>
      <c r="H2" s="12"/>
      <c r="I2" s="12"/>
      <c r="J2" s="39"/>
      <c r="K2" s="39"/>
      <c r="L2" s="39"/>
      <c r="M2" s="39"/>
      <c r="N2" s="39"/>
      <c r="O2" s="39"/>
      <c r="P2" s="39"/>
      <c r="Q2" s="39"/>
      <c r="R2" s="3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</row>
    <row r="3" s="1" customFormat="1" ht="40.8" customHeight="1" spans="1:176">
      <c r="A3" s="14" t="s">
        <v>2</v>
      </c>
      <c r="B3" s="14"/>
      <c r="C3" s="15"/>
      <c r="D3" s="14"/>
      <c r="E3" s="14"/>
      <c r="F3" s="14"/>
      <c r="G3" s="14"/>
      <c r="H3" s="14"/>
      <c r="I3" s="14"/>
      <c r="J3" s="40"/>
      <c r="K3" s="40"/>
      <c r="L3" s="40"/>
      <c r="M3" s="40"/>
      <c r="N3" s="40"/>
      <c r="O3" s="40"/>
      <c r="P3" s="40"/>
      <c r="Q3" s="40"/>
      <c r="R3" s="40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</row>
    <row r="4" s="1" customFormat="1" ht="43.8" customHeight="1" spans="1:176">
      <c r="A4" s="16" t="s">
        <v>3</v>
      </c>
      <c r="B4" s="16"/>
      <c r="C4" s="17"/>
      <c r="D4" s="16"/>
      <c r="E4" s="16"/>
      <c r="F4" s="16"/>
      <c r="G4" s="16"/>
      <c r="H4" s="16"/>
      <c r="I4" s="16"/>
      <c r="J4" s="41"/>
      <c r="K4" s="41"/>
      <c r="L4" s="41"/>
      <c r="M4" s="41"/>
      <c r="N4" s="41"/>
      <c r="O4" s="41"/>
      <c r="P4" s="41"/>
      <c r="Q4" s="41"/>
      <c r="R4" s="41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</row>
    <row r="5" s="1" customFormat="1" ht="38.4" customHeight="1" spans="1:176">
      <c r="A5" s="18" t="s">
        <v>4</v>
      </c>
      <c r="B5" s="18"/>
      <c r="C5" s="17"/>
      <c r="D5" s="18"/>
      <c r="E5" s="18"/>
      <c r="F5" s="18"/>
      <c r="G5" s="18"/>
      <c r="H5" s="18"/>
      <c r="I5" s="18"/>
      <c r="J5" s="42"/>
      <c r="K5" s="42"/>
      <c r="L5" s="42"/>
      <c r="M5" s="42"/>
      <c r="N5" s="42"/>
      <c r="O5" s="42"/>
      <c r="P5" s="42"/>
      <c r="Q5" s="42"/>
      <c r="R5" s="42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</row>
    <row r="6" s="2" customFormat="1" ht="33.6" customHeight="1" spans="1:176">
      <c r="A6" s="19" t="s">
        <v>5</v>
      </c>
      <c r="B6" s="20" t="s">
        <v>6</v>
      </c>
      <c r="C6" s="11" t="s">
        <v>7</v>
      </c>
      <c r="D6" s="21" t="s">
        <v>8</v>
      </c>
      <c r="E6" s="22" t="s">
        <v>9</v>
      </c>
      <c r="F6" s="22" t="s">
        <v>10</v>
      </c>
      <c r="G6" s="19" t="s">
        <v>11</v>
      </c>
      <c r="H6" s="19" t="s">
        <v>12</v>
      </c>
      <c r="I6" s="19" t="s">
        <v>13</v>
      </c>
      <c r="J6" s="43" t="s">
        <v>14</v>
      </c>
      <c r="K6" s="43" t="s">
        <v>15</v>
      </c>
      <c r="L6" s="43" t="s">
        <v>16</v>
      </c>
      <c r="M6" s="43" t="s">
        <v>17</v>
      </c>
      <c r="N6" s="44" t="s">
        <v>18</v>
      </c>
      <c r="O6" s="44"/>
      <c r="P6" s="44"/>
      <c r="Q6" s="43" t="s">
        <v>19</v>
      </c>
      <c r="R6" s="43" t="s">
        <v>20</v>
      </c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</row>
    <row r="7" s="2" customFormat="1" ht="33.6" customHeight="1" spans="1:176">
      <c r="A7" s="19"/>
      <c r="B7" s="20"/>
      <c r="C7" s="11"/>
      <c r="D7" s="20"/>
      <c r="E7" s="22"/>
      <c r="F7" s="22"/>
      <c r="G7" s="19"/>
      <c r="H7" s="19"/>
      <c r="I7" s="19"/>
      <c r="J7" s="43"/>
      <c r="K7" s="43"/>
      <c r="L7" s="43"/>
      <c r="M7" s="43"/>
      <c r="N7" s="43" t="s">
        <v>21</v>
      </c>
      <c r="O7" s="43" t="s">
        <v>22</v>
      </c>
      <c r="P7" s="43" t="s">
        <v>23</v>
      </c>
      <c r="Q7" s="43"/>
      <c r="R7" s="43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49"/>
      <c r="EX7" s="49"/>
      <c r="EY7" s="49"/>
      <c r="EZ7" s="49"/>
      <c r="FA7" s="49"/>
      <c r="FB7" s="49"/>
      <c r="FC7" s="49"/>
      <c r="FD7" s="49"/>
      <c r="FE7" s="49"/>
      <c r="FF7" s="49"/>
      <c r="FG7" s="49"/>
      <c r="FH7" s="49"/>
      <c r="FI7" s="49"/>
      <c r="FJ7" s="49"/>
      <c r="FK7" s="49"/>
      <c r="FL7" s="49"/>
      <c r="FM7" s="49"/>
      <c r="FN7" s="49"/>
      <c r="FO7" s="49"/>
      <c r="FP7" s="49"/>
      <c r="FQ7" s="49"/>
      <c r="FR7" s="49"/>
      <c r="FS7" s="49"/>
      <c r="FT7" s="49"/>
    </row>
    <row r="8" s="3" customFormat="1" ht="34" customHeight="1" spans="1:18">
      <c r="A8" s="23">
        <v>1</v>
      </c>
      <c r="B8" s="23" t="s">
        <v>24</v>
      </c>
      <c r="C8" s="24" t="s">
        <v>25</v>
      </c>
      <c r="D8" s="25"/>
      <c r="E8" s="25"/>
      <c r="F8" s="26"/>
      <c r="G8" s="23">
        <v>3000</v>
      </c>
      <c r="H8" s="27">
        <v>400</v>
      </c>
      <c r="I8" s="45">
        <v>8</v>
      </c>
      <c r="J8" s="46">
        <v>0.5</v>
      </c>
      <c r="K8" s="46">
        <v>0.8</v>
      </c>
      <c r="L8" s="46">
        <f>J8*I8</f>
        <v>4</v>
      </c>
      <c r="M8" s="46">
        <f>I8*K8</f>
        <v>6.4</v>
      </c>
      <c r="N8" s="33">
        <v>20</v>
      </c>
      <c r="O8" s="33">
        <v>10</v>
      </c>
      <c r="P8" s="33">
        <v>15</v>
      </c>
      <c r="Q8" s="46">
        <f>P8*O8*N8/1000000</f>
        <v>0.003</v>
      </c>
      <c r="R8" s="46">
        <f>Q8*I8</f>
        <v>0.024</v>
      </c>
    </row>
    <row r="9" s="3" customFormat="1" ht="34" customHeight="1" spans="1:18">
      <c r="A9" s="23">
        <v>2</v>
      </c>
      <c r="B9" s="23" t="s">
        <v>26</v>
      </c>
      <c r="C9" s="24" t="s">
        <v>27</v>
      </c>
      <c r="D9" s="25"/>
      <c r="E9" s="25"/>
      <c r="F9" s="26"/>
      <c r="G9" s="23">
        <v>3000</v>
      </c>
      <c r="H9" s="27">
        <v>400</v>
      </c>
      <c r="I9" s="45">
        <v>8</v>
      </c>
      <c r="J9" s="46">
        <v>0.5</v>
      </c>
      <c r="K9" s="46">
        <v>0.8</v>
      </c>
      <c r="L9" s="46">
        <f t="shared" ref="L9:L24" si="0">J9*I9</f>
        <v>4</v>
      </c>
      <c r="M9" s="46">
        <f t="shared" ref="M9:M24" si="1">I9*K9</f>
        <v>6.4</v>
      </c>
      <c r="N9" s="33">
        <v>20</v>
      </c>
      <c r="O9" s="33">
        <v>10</v>
      </c>
      <c r="P9" s="33">
        <v>15</v>
      </c>
      <c r="Q9" s="46">
        <f t="shared" ref="Q9:Q24" si="2">P9*O9*N9/1000000</f>
        <v>0.003</v>
      </c>
      <c r="R9" s="46">
        <f t="shared" ref="R9:R24" si="3">Q9*I9</f>
        <v>0.024</v>
      </c>
    </row>
    <row r="10" s="3" customFormat="1" ht="34" customHeight="1" spans="1:18">
      <c r="A10" s="23">
        <v>3</v>
      </c>
      <c r="B10" s="23" t="s">
        <v>28</v>
      </c>
      <c r="C10" s="24" t="s">
        <v>29</v>
      </c>
      <c r="D10" s="25"/>
      <c r="E10" s="25"/>
      <c r="F10" s="26"/>
      <c r="G10" s="23">
        <v>1000</v>
      </c>
      <c r="H10" s="27">
        <v>400</v>
      </c>
      <c r="I10" s="45">
        <v>3</v>
      </c>
      <c r="J10" s="46">
        <v>0.5</v>
      </c>
      <c r="K10" s="46">
        <v>0.8</v>
      </c>
      <c r="L10" s="46">
        <f t="shared" si="0"/>
        <v>1.5</v>
      </c>
      <c r="M10" s="46">
        <f t="shared" si="1"/>
        <v>2.4</v>
      </c>
      <c r="N10" s="33">
        <v>20</v>
      </c>
      <c r="O10" s="33">
        <v>10</v>
      </c>
      <c r="P10" s="33">
        <v>15</v>
      </c>
      <c r="Q10" s="46">
        <f t="shared" si="2"/>
        <v>0.003</v>
      </c>
      <c r="R10" s="46">
        <f t="shared" si="3"/>
        <v>0.009</v>
      </c>
    </row>
    <row r="11" s="4" customFormat="1" ht="34" customHeight="1" spans="1:21">
      <c r="A11" s="23">
        <v>4</v>
      </c>
      <c r="B11" s="23" t="s">
        <v>30</v>
      </c>
      <c r="C11" s="24" t="s">
        <v>31</v>
      </c>
      <c r="D11" s="23"/>
      <c r="E11" s="23"/>
      <c r="F11" s="23"/>
      <c r="G11" s="23">
        <v>7960</v>
      </c>
      <c r="H11" s="28">
        <v>20</v>
      </c>
      <c r="I11" s="45">
        <f t="shared" ref="I9:I24" si="4">G11/H11</f>
        <v>398</v>
      </c>
      <c r="J11" s="33">
        <v>1.1</v>
      </c>
      <c r="K11" s="33">
        <v>2.6</v>
      </c>
      <c r="L11" s="46">
        <f t="shared" si="0"/>
        <v>437.8</v>
      </c>
      <c r="M11" s="46">
        <f t="shared" si="1"/>
        <v>1034.8</v>
      </c>
      <c r="N11" s="33">
        <v>51.5</v>
      </c>
      <c r="O11" s="33">
        <v>25.5</v>
      </c>
      <c r="P11" s="33">
        <v>20.5</v>
      </c>
      <c r="Q11" s="46">
        <f t="shared" si="2"/>
        <v>0.026921625</v>
      </c>
      <c r="R11" s="46">
        <f t="shared" si="3"/>
        <v>10.71480675</v>
      </c>
      <c r="U11" s="3"/>
    </row>
    <row r="12" s="4" customFormat="1" ht="34" customHeight="1" spans="1:21">
      <c r="A12" s="23">
        <v>5</v>
      </c>
      <c r="B12" s="23" t="s">
        <v>32</v>
      </c>
      <c r="C12" s="24" t="s">
        <v>33</v>
      </c>
      <c r="D12" s="29"/>
      <c r="E12" s="23"/>
      <c r="F12" s="23"/>
      <c r="G12" s="30">
        <v>24199</v>
      </c>
      <c r="H12" s="28">
        <v>100</v>
      </c>
      <c r="I12" s="45">
        <v>242</v>
      </c>
      <c r="J12" s="32">
        <v>2.7</v>
      </c>
      <c r="K12" s="32">
        <v>4.8</v>
      </c>
      <c r="L12" s="46">
        <f t="shared" si="0"/>
        <v>653.4</v>
      </c>
      <c r="M12" s="46">
        <f t="shared" si="1"/>
        <v>1161.6</v>
      </c>
      <c r="N12" s="47">
        <v>56.5</v>
      </c>
      <c r="O12" s="32">
        <v>27.5</v>
      </c>
      <c r="P12" s="47">
        <v>14</v>
      </c>
      <c r="Q12" s="46">
        <f t="shared" si="2"/>
        <v>0.0217525</v>
      </c>
      <c r="R12" s="46">
        <f t="shared" si="3"/>
        <v>5.264105</v>
      </c>
      <c r="U12" s="3"/>
    </row>
    <row r="13" s="4" customFormat="1" ht="34" customHeight="1" spans="1:21">
      <c r="A13" s="23">
        <v>6</v>
      </c>
      <c r="B13" s="23" t="s">
        <v>34</v>
      </c>
      <c r="C13" s="24" t="s">
        <v>35</v>
      </c>
      <c r="D13" s="29"/>
      <c r="E13" s="23"/>
      <c r="F13" s="23"/>
      <c r="G13" s="30">
        <v>1900</v>
      </c>
      <c r="H13" s="28">
        <v>100</v>
      </c>
      <c r="I13" s="45">
        <f t="shared" si="4"/>
        <v>19</v>
      </c>
      <c r="J13" s="32">
        <v>2.7</v>
      </c>
      <c r="K13" s="32">
        <v>4.8</v>
      </c>
      <c r="L13" s="46">
        <f t="shared" si="0"/>
        <v>51.3</v>
      </c>
      <c r="M13" s="46">
        <f t="shared" si="1"/>
        <v>91.2</v>
      </c>
      <c r="N13" s="47">
        <v>56.5</v>
      </c>
      <c r="O13" s="32">
        <v>27.5</v>
      </c>
      <c r="P13" s="47">
        <v>14</v>
      </c>
      <c r="Q13" s="46">
        <f t="shared" si="2"/>
        <v>0.0217525</v>
      </c>
      <c r="R13" s="46">
        <f t="shared" si="3"/>
        <v>0.4132975</v>
      </c>
      <c r="U13" s="3"/>
    </row>
    <row r="14" s="4" customFormat="1" ht="34" customHeight="1" spans="1:21">
      <c r="A14" s="23">
        <v>7</v>
      </c>
      <c r="B14" s="23" t="s">
        <v>36</v>
      </c>
      <c r="C14" s="24" t="s">
        <v>37</v>
      </c>
      <c r="D14" s="29"/>
      <c r="E14" s="25"/>
      <c r="F14" s="26"/>
      <c r="G14" s="30">
        <v>14898</v>
      </c>
      <c r="H14" s="28">
        <v>100</v>
      </c>
      <c r="I14" s="45">
        <v>149</v>
      </c>
      <c r="J14" s="32">
        <v>2.7</v>
      </c>
      <c r="K14" s="32">
        <v>4.8</v>
      </c>
      <c r="L14" s="46">
        <f t="shared" si="0"/>
        <v>402.3</v>
      </c>
      <c r="M14" s="46">
        <f t="shared" si="1"/>
        <v>715.2</v>
      </c>
      <c r="N14" s="47">
        <v>56.5</v>
      </c>
      <c r="O14" s="32">
        <v>27.5</v>
      </c>
      <c r="P14" s="47">
        <v>14</v>
      </c>
      <c r="Q14" s="46">
        <f t="shared" si="2"/>
        <v>0.0217525</v>
      </c>
      <c r="R14" s="46">
        <f t="shared" si="3"/>
        <v>3.2411225</v>
      </c>
      <c r="U14" s="3"/>
    </row>
    <row r="15" s="4" customFormat="1" ht="34" customHeight="1" spans="1:18">
      <c r="A15" s="23">
        <v>8</v>
      </c>
      <c r="B15" s="23" t="s">
        <v>38</v>
      </c>
      <c r="C15" s="24" t="s">
        <v>39</v>
      </c>
      <c r="D15" s="31"/>
      <c r="E15" s="23"/>
      <c r="F15" s="23"/>
      <c r="G15" s="30">
        <v>3900</v>
      </c>
      <c r="H15" s="32">
        <v>100</v>
      </c>
      <c r="I15" s="45">
        <f t="shared" si="4"/>
        <v>39</v>
      </c>
      <c r="J15" s="32">
        <v>3.9</v>
      </c>
      <c r="K15" s="32">
        <v>6.1</v>
      </c>
      <c r="L15" s="46">
        <f t="shared" si="0"/>
        <v>152.1</v>
      </c>
      <c r="M15" s="46">
        <f t="shared" si="1"/>
        <v>237.9</v>
      </c>
      <c r="N15" s="47">
        <v>59.5</v>
      </c>
      <c r="O15" s="32">
        <v>29</v>
      </c>
      <c r="P15" s="47">
        <v>17</v>
      </c>
      <c r="Q15" s="46">
        <f t="shared" si="2"/>
        <v>0.0293335</v>
      </c>
      <c r="R15" s="46">
        <f t="shared" si="3"/>
        <v>1.1440065</v>
      </c>
    </row>
    <row r="16" s="4" customFormat="1" ht="34" customHeight="1" spans="1:18">
      <c r="A16" s="23">
        <v>9</v>
      </c>
      <c r="B16" s="23" t="s">
        <v>40</v>
      </c>
      <c r="C16" s="24" t="s">
        <v>41</v>
      </c>
      <c r="D16" s="31"/>
      <c r="E16" s="23"/>
      <c r="F16" s="23"/>
      <c r="G16" s="23">
        <v>1900</v>
      </c>
      <c r="H16" s="32">
        <v>100</v>
      </c>
      <c r="I16" s="45">
        <f t="shared" si="4"/>
        <v>19</v>
      </c>
      <c r="J16" s="32">
        <v>3.9</v>
      </c>
      <c r="K16" s="32">
        <v>6.1</v>
      </c>
      <c r="L16" s="46">
        <f t="shared" si="0"/>
        <v>74.1</v>
      </c>
      <c r="M16" s="46">
        <f t="shared" si="1"/>
        <v>115.9</v>
      </c>
      <c r="N16" s="47">
        <v>59.5</v>
      </c>
      <c r="O16" s="32">
        <v>29</v>
      </c>
      <c r="P16" s="47">
        <v>17</v>
      </c>
      <c r="Q16" s="46">
        <f t="shared" si="2"/>
        <v>0.0293335</v>
      </c>
      <c r="R16" s="46">
        <f t="shared" si="3"/>
        <v>0.5573365</v>
      </c>
    </row>
    <row r="17" s="4" customFormat="1" ht="34" customHeight="1" spans="1:18">
      <c r="A17" s="23">
        <v>10</v>
      </c>
      <c r="B17" s="23" t="s">
        <v>42</v>
      </c>
      <c r="C17" s="24" t="s">
        <v>43</v>
      </c>
      <c r="D17" s="31"/>
      <c r="E17" s="23"/>
      <c r="F17" s="23"/>
      <c r="G17" s="23">
        <v>400</v>
      </c>
      <c r="H17" s="32">
        <v>100</v>
      </c>
      <c r="I17" s="45">
        <f t="shared" si="4"/>
        <v>4</v>
      </c>
      <c r="J17" s="32">
        <v>3.9</v>
      </c>
      <c r="K17" s="32">
        <v>6.1</v>
      </c>
      <c r="L17" s="46">
        <f t="shared" si="0"/>
        <v>15.6</v>
      </c>
      <c r="M17" s="46">
        <f t="shared" si="1"/>
        <v>24.4</v>
      </c>
      <c r="N17" s="47">
        <v>59.5</v>
      </c>
      <c r="O17" s="32">
        <v>29</v>
      </c>
      <c r="P17" s="47">
        <v>17</v>
      </c>
      <c r="Q17" s="46">
        <f t="shared" si="2"/>
        <v>0.0293335</v>
      </c>
      <c r="R17" s="46">
        <f t="shared" si="3"/>
        <v>0.117334</v>
      </c>
    </row>
    <row r="18" s="4" customFormat="1" ht="34" customHeight="1" spans="1:18">
      <c r="A18" s="23">
        <v>11</v>
      </c>
      <c r="B18" s="23" t="s">
        <v>44</v>
      </c>
      <c r="C18" s="24" t="s">
        <v>45</v>
      </c>
      <c r="D18" s="31"/>
      <c r="E18" s="23"/>
      <c r="F18" s="23"/>
      <c r="G18" s="30">
        <v>9900</v>
      </c>
      <c r="H18" s="32">
        <v>100</v>
      </c>
      <c r="I18" s="45">
        <f t="shared" si="4"/>
        <v>99</v>
      </c>
      <c r="J18" s="32">
        <v>3.9</v>
      </c>
      <c r="K18" s="32">
        <v>6.1</v>
      </c>
      <c r="L18" s="46">
        <f t="shared" si="0"/>
        <v>386.1</v>
      </c>
      <c r="M18" s="46">
        <f t="shared" si="1"/>
        <v>603.9</v>
      </c>
      <c r="N18" s="47">
        <v>59.5</v>
      </c>
      <c r="O18" s="32">
        <v>29</v>
      </c>
      <c r="P18" s="47">
        <v>17</v>
      </c>
      <c r="Q18" s="46">
        <f t="shared" si="2"/>
        <v>0.0293335</v>
      </c>
      <c r="R18" s="46">
        <f t="shared" si="3"/>
        <v>2.9040165</v>
      </c>
    </row>
    <row r="19" s="4" customFormat="1" ht="34" customHeight="1" spans="1:18">
      <c r="A19" s="23">
        <v>12</v>
      </c>
      <c r="B19" s="23" t="s">
        <v>46</v>
      </c>
      <c r="C19" s="24" t="s">
        <v>47</v>
      </c>
      <c r="D19" s="31"/>
      <c r="E19" s="23"/>
      <c r="F19" s="23"/>
      <c r="G19" s="30">
        <v>4900</v>
      </c>
      <c r="H19" s="32">
        <v>100</v>
      </c>
      <c r="I19" s="45">
        <f t="shared" si="4"/>
        <v>49</v>
      </c>
      <c r="J19" s="32">
        <v>3.9</v>
      </c>
      <c r="K19" s="32">
        <v>6.1</v>
      </c>
      <c r="L19" s="46">
        <f t="shared" si="0"/>
        <v>191.1</v>
      </c>
      <c r="M19" s="46">
        <f t="shared" si="1"/>
        <v>298.9</v>
      </c>
      <c r="N19" s="47">
        <v>59.5</v>
      </c>
      <c r="O19" s="32">
        <v>29</v>
      </c>
      <c r="P19" s="47">
        <v>17</v>
      </c>
      <c r="Q19" s="46">
        <f t="shared" si="2"/>
        <v>0.0293335</v>
      </c>
      <c r="R19" s="46">
        <f t="shared" si="3"/>
        <v>1.4373415</v>
      </c>
    </row>
    <row r="20" s="4" customFormat="1" ht="34" customHeight="1" spans="1:18">
      <c r="A20" s="23">
        <v>13</v>
      </c>
      <c r="B20" s="23" t="s">
        <v>48</v>
      </c>
      <c r="C20" s="24" t="s">
        <v>49</v>
      </c>
      <c r="D20" s="31"/>
      <c r="E20" s="23"/>
      <c r="F20" s="23"/>
      <c r="G20" s="30">
        <v>900</v>
      </c>
      <c r="H20" s="32">
        <v>100</v>
      </c>
      <c r="I20" s="45">
        <f t="shared" si="4"/>
        <v>9</v>
      </c>
      <c r="J20" s="32">
        <v>3.9</v>
      </c>
      <c r="K20" s="32">
        <v>6.1</v>
      </c>
      <c r="L20" s="46">
        <f t="shared" si="0"/>
        <v>35.1</v>
      </c>
      <c r="M20" s="46">
        <f t="shared" si="1"/>
        <v>54.9</v>
      </c>
      <c r="N20" s="47">
        <v>59.5</v>
      </c>
      <c r="O20" s="32">
        <v>29</v>
      </c>
      <c r="P20" s="47">
        <v>17</v>
      </c>
      <c r="Q20" s="46">
        <f t="shared" si="2"/>
        <v>0.0293335</v>
      </c>
      <c r="R20" s="46">
        <f t="shared" si="3"/>
        <v>0.2640015</v>
      </c>
    </row>
    <row r="21" s="4" customFormat="1" ht="34" customHeight="1" spans="1:18">
      <c r="A21" s="23">
        <v>14</v>
      </c>
      <c r="B21" s="23" t="s">
        <v>50</v>
      </c>
      <c r="C21" s="24" t="s">
        <v>51</v>
      </c>
      <c r="D21" s="31"/>
      <c r="E21" s="23"/>
      <c r="F21" s="23"/>
      <c r="G21" s="30">
        <v>2960</v>
      </c>
      <c r="H21" s="33">
        <v>80</v>
      </c>
      <c r="I21" s="45">
        <f t="shared" si="4"/>
        <v>37</v>
      </c>
      <c r="J21" s="33">
        <v>5.44</v>
      </c>
      <c r="K21" s="33">
        <v>8</v>
      </c>
      <c r="L21" s="46">
        <f t="shared" si="0"/>
        <v>201.28</v>
      </c>
      <c r="M21" s="46">
        <f t="shared" si="1"/>
        <v>296</v>
      </c>
      <c r="N21" s="47">
        <v>50.5</v>
      </c>
      <c r="O21" s="47">
        <v>45.5</v>
      </c>
      <c r="P21" s="47">
        <v>27.5</v>
      </c>
      <c r="Q21" s="46">
        <f t="shared" si="2"/>
        <v>0.063188125</v>
      </c>
      <c r="R21" s="46">
        <f t="shared" si="3"/>
        <v>2.337960625</v>
      </c>
    </row>
    <row r="22" s="4" customFormat="1" ht="34" customHeight="1" spans="1:18">
      <c r="A22" s="23">
        <v>15</v>
      </c>
      <c r="B22" s="23" t="s">
        <v>52</v>
      </c>
      <c r="C22" s="24" t="s">
        <v>53</v>
      </c>
      <c r="D22" s="31"/>
      <c r="E22" s="23"/>
      <c r="F22" s="23"/>
      <c r="G22" s="30">
        <v>9840</v>
      </c>
      <c r="H22" s="33">
        <v>80</v>
      </c>
      <c r="I22" s="45">
        <f t="shared" si="4"/>
        <v>123</v>
      </c>
      <c r="J22" s="33">
        <v>5.44</v>
      </c>
      <c r="K22" s="33">
        <v>8</v>
      </c>
      <c r="L22" s="46">
        <f t="shared" si="0"/>
        <v>669.12</v>
      </c>
      <c r="M22" s="46">
        <f t="shared" si="1"/>
        <v>984</v>
      </c>
      <c r="N22" s="47">
        <v>50.5</v>
      </c>
      <c r="O22" s="47">
        <v>45.5</v>
      </c>
      <c r="P22" s="47">
        <v>27.5</v>
      </c>
      <c r="Q22" s="46">
        <f t="shared" si="2"/>
        <v>0.063188125</v>
      </c>
      <c r="R22" s="46">
        <f t="shared" si="3"/>
        <v>7.772139375</v>
      </c>
    </row>
    <row r="23" s="4" customFormat="1" ht="34" customHeight="1" spans="1:18">
      <c r="A23" s="23">
        <v>16</v>
      </c>
      <c r="B23" s="23" t="s">
        <v>54</v>
      </c>
      <c r="C23" s="24" t="s">
        <v>55</v>
      </c>
      <c r="D23" s="31"/>
      <c r="E23" s="23"/>
      <c r="F23" s="23"/>
      <c r="G23" s="30">
        <v>1340</v>
      </c>
      <c r="H23" s="34">
        <v>20</v>
      </c>
      <c r="I23" s="45">
        <f t="shared" si="4"/>
        <v>67</v>
      </c>
      <c r="J23" s="33">
        <v>4.26</v>
      </c>
      <c r="K23" s="33">
        <v>6.4</v>
      </c>
      <c r="L23" s="46">
        <f t="shared" si="0"/>
        <v>285.42</v>
      </c>
      <c r="M23" s="46">
        <f t="shared" si="1"/>
        <v>428.8</v>
      </c>
      <c r="N23" s="33">
        <v>47.5</v>
      </c>
      <c r="O23" s="33">
        <v>43.5</v>
      </c>
      <c r="P23" s="33">
        <v>26</v>
      </c>
      <c r="Q23" s="46">
        <f t="shared" si="2"/>
        <v>0.0537225</v>
      </c>
      <c r="R23" s="46">
        <f t="shared" si="3"/>
        <v>3.5994075</v>
      </c>
    </row>
    <row r="24" s="4" customFormat="1" ht="34" customHeight="1" spans="1:18">
      <c r="A24" s="23">
        <v>17</v>
      </c>
      <c r="B24" s="23" t="s">
        <v>56</v>
      </c>
      <c r="C24" s="24" t="s">
        <v>57</v>
      </c>
      <c r="D24" s="31"/>
      <c r="E24" s="23"/>
      <c r="F24" s="23"/>
      <c r="G24" s="30">
        <v>11380</v>
      </c>
      <c r="H24" s="34">
        <v>20</v>
      </c>
      <c r="I24" s="45">
        <f t="shared" si="4"/>
        <v>569</v>
      </c>
      <c r="J24" s="33">
        <v>4.26</v>
      </c>
      <c r="K24" s="33">
        <v>6.4</v>
      </c>
      <c r="L24" s="46">
        <f t="shared" si="0"/>
        <v>2423.94</v>
      </c>
      <c r="M24" s="46">
        <f t="shared" si="1"/>
        <v>3641.6</v>
      </c>
      <c r="N24" s="33">
        <v>47.5</v>
      </c>
      <c r="O24" s="33">
        <v>43.5</v>
      </c>
      <c r="P24" s="33">
        <v>26</v>
      </c>
      <c r="Q24" s="46">
        <f t="shared" si="2"/>
        <v>0.0537225</v>
      </c>
      <c r="R24" s="46">
        <f t="shared" si="3"/>
        <v>30.5681025</v>
      </c>
    </row>
    <row r="25" s="5" customFormat="1" ht="34" customHeight="1" spans="1:18">
      <c r="A25" s="35" t="s">
        <v>58</v>
      </c>
      <c r="B25" s="35"/>
      <c r="C25" s="36"/>
      <c r="D25" s="35"/>
      <c r="E25" s="35"/>
      <c r="F25" s="35"/>
      <c r="G25" s="37">
        <f>SUM(G8:G24)</f>
        <v>103377</v>
      </c>
      <c r="H25" s="35"/>
      <c r="I25" s="48">
        <f>SUM(I8:I24)</f>
        <v>1842</v>
      </c>
      <c r="J25" s="35"/>
      <c r="K25" s="35"/>
      <c r="L25" s="35"/>
      <c r="M25" s="35">
        <f>SUM(M8:M24)</f>
        <v>9704.3</v>
      </c>
      <c r="N25" s="35"/>
      <c r="O25" s="35"/>
      <c r="P25" s="35"/>
      <c r="Q25" s="50"/>
      <c r="R25" s="50">
        <f>SUM(R8:R24)</f>
        <v>70.39197825</v>
      </c>
    </row>
  </sheetData>
  <mergeCells count="22">
    <mergeCell ref="A1:R1"/>
    <mergeCell ref="A2:R2"/>
    <mergeCell ref="A3:R3"/>
    <mergeCell ref="A4:R4"/>
    <mergeCell ref="A5:R5"/>
    <mergeCell ref="N6:P6"/>
    <mergeCell ref="A25:B2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Q6:Q7"/>
    <mergeCell ref="R6:R7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NO.2 loading plan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Yannice</dc:creator>
  <cp:lastModifiedBy>massa.alsamman</cp:lastModifiedBy>
  <dcterms:created xsi:type="dcterms:W3CDTF">2020-08-14T01:22:00Z</dcterms:created>
  <cp:lastPrinted>2020-09-03T01:48:00Z</cp:lastPrinted>
  <dcterms:modified xsi:type="dcterms:W3CDTF">2021-04-19T12:48:49Z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1033-11.2.0.10101</vt:lpwstr>
  </property>
  <property fmtid="{D5CDD505-2E9C-101B-9397-08002B2CF9AE}" pid="3" name="ICV">
    <vt:lpwstr>DD72263217CD48D6AD452A7AB2C57C26</vt:lpwstr>
  </property>
</Properties>
</file>