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45"/>
  </bookViews>
  <sheets>
    <sheet name="PL" sheetId="2" r:id="rId1"/>
  </sheets>
  <calcPr calcId="144525"/>
</workbook>
</file>

<file path=xl/sharedStrings.xml><?xml version="1.0" encoding="utf-8"?>
<sst xmlns="http://schemas.openxmlformats.org/spreadsheetml/2006/main" count="82" uniqueCount="80">
  <si>
    <t>GUANGZHOU YIJIA SUPPLY CHINA CO.,LTD 
VIA MYGA TRADING LLC LIMITED</t>
  </si>
  <si>
    <t>ADD:UNIT D 16/F ONE CAPITAL PLACE 
18 LUARD RD WAN CHAI HK  
ATTN:Echo Chan   
TEL:008615018796671</t>
  </si>
  <si>
    <t>PACKING LIST</t>
  </si>
  <si>
    <t>Shipping mark:Rafeed</t>
  </si>
  <si>
    <t>Consignee:
MYGA TRADING LLC
ADD : New al Nakheel ss lootha building office no # 108 deira dubai
contact person : Ahmed Manan Abdul Manan Khan
P.O. Box : 123056
Tel : + 97142989015
Email :  info@myga.ae</t>
  </si>
  <si>
    <r>
      <rPr>
        <sz val="9"/>
        <rFont val="Verdana"/>
        <charset val="134"/>
      </rPr>
      <t>Description</t>
    </r>
    <r>
      <rPr>
        <sz val="9"/>
        <rFont val="宋体"/>
        <charset val="134"/>
      </rPr>
      <t>：</t>
    </r>
    <r>
      <rPr>
        <sz val="9"/>
        <rFont val="Verdana"/>
        <charset val="134"/>
      </rPr>
      <t>LED LIGHTING</t>
    </r>
  </si>
  <si>
    <t>NO.</t>
  </si>
  <si>
    <r>
      <rPr>
        <b/>
        <sz val="9"/>
        <rFont val="Verdana"/>
        <charset val="134"/>
      </rPr>
      <t>ITEM NO</t>
    </r>
    <r>
      <rPr>
        <b/>
        <sz val="9"/>
        <rFont val="宋体"/>
        <charset val="134"/>
      </rPr>
      <t>型号</t>
    </r>
  </si>
  <si>
    <r>
      <rPr>
        <b/>
        <sz val="9"/>
        <rFont val="Verdana"/>
        <charset val="134"/>
      </rPr>
      <t xml:space="preserve">Item </t>
    </r>
    <r>
      <rPr>
        <b/>
        <sz val="9"/>
        <rFont val="宋体"/>
        <charset val="134"/>
      </rPr>
      <t>产品</t>
    </r>
  </si>
  <si>
    <t>品名</t>
  </si>
  <si>
    <r>
      <rPr>
        <b/>
        <sz val="9"/>
        <rFont val="Verdana"/>
        <charset val="134"/>
      </rPr>
      <t>WATTAGE</t>
    </r>
    <r>
      <rPr>
        <b/>
        <sz val="9"/>
        <rFont val="宋体"/>
        <charset val="134"/>
      </rPr>
      <t>功率</t>
    </r>
  </si>
  <si>
    <r>
      <rPr>
        <b/>
        <sz val="9"/>
        <rFont val="Verdana"/>
        <charset val="134"/>
      </rPr>
      <t>COLOR TEMP.</t>
    </r>
    <r>
      <rPr>
        <b/>
        <sz val="9"/>
        <rFont val="黑体"/>
        <charset val="134"/>
      </rPr>
      <t>色温</t>
    </r>
  </si>
  <si>
    <r>
      <rPr>
        <b/>
        <sz val="9"/>
        <color theme="1"/>
        <rFont val="Verdana"/>
        <charset val="134"/>
      </rPr>
      <t>QUANTITY</t>
    </r>
    <r>
      <rPr>
        <b/>
        <sz val="9"/>
        <color theme="1"/>
        <rFont val="黑体"/>
        <charset val="134"/>
      </rPr>
      <t>订单数量</t>
    </r>
  </si>
  <si>
    <r>
      <rPr>
        <b/>
        <sz val="9"/>
        <rFont val="Verdana"/>
        <charset val="134"/>
      </rPr>
      <t xml:space="preserve">QTY/CTN        </t>
    </r>
    <r>
      <rPr>
        <b/>
        <sz val="9"/>
        <rFont val="黑体"/>
        <charset val="134"/>
      </rPr>
      <t>装箱数</t>
    </r>
  </si>
  <si>
    <r>
      <rPr>
        <b/>
        <sz val="9"/>
        <rFont val="Verdana"/>
        <charset val="134"/>
      </rPr>
      <t>CTN</t>
    </r>
    <r>
      <rPr>
        <b/>
        <sz val="9"/>
        <rFont val="黑体"/>
        <charset val="134"/>
      </rPr>
      <t>箱数</t>
    </r>
  </si>
  <si>
    <r>
      <rPr>
        <b/>
        <sz val="9"/>
        <rFont val="Verdana"/>
        <charset val="134"/>
      </rPr>
      <t>N.W</t>
    </r>
    <r>
      <rPr>
        <b/>
        <sz val="9"/>
        <rFont val="黑体"/>
        <charset val="134"/>
      </rPr>
      <t>净重</t>
    </r>
  </si>
  <si>
    <r>
      <rPr>
        <b/>
        <sz val="9"/>
        <rFont val="Verdana"/>
        <charset val="134"/>
      </rPr>
      <t>G.W</t>
    </r>
    <r>
      <rPr>
        <b/>
        <sz val="9"/>
        <rFont val="黑体"/>
        <charset val="134"/>
      </rPr>
      <t>毛重</t>
    </r>
  </si>
  <si>
    <r>
      <rPr>
        <b/>
        <sz val="9"/>
        <rFont val="Verdana"/>
        <charset val="134"/>
      </rPr>
      <t>Total N.W.</t>
    </r>
    <r>
      <rPr>
        <b/>
        <sz val="9"/>
        <rFont val="宋体"/>
        <charset val="134"/>
      </rPr>
      <t>总净重</t>
    </r>
  </si>
  <si>
    <r>
      <rPr>
        <b/>
        <sz val="9"/>
        <rFont val="Verdana"/>
        <charset val="134"/>
      </rPr>
      <t>Total G.W.</t>
    </r>
    <r>
      <rPr>
        <b/>
        <sz val="9"/>
        <rFont val="宋体"/>
        <charset val="134"/>
      </rPr>
      <t>总毛重</t>
    </r>
  </si>
  <si>
    <r>
      <rPr>
        <b/>
        <sz val="9"/>
        <rFont val="Verdana"/>
        <charset val="134"/>
      </rPr>
      <t>CTN SIZE</t>
    </r>
    <r>
      <rPr>
        <b/>
        <sz val="9"/>
        <rFont val="黑体"/>
        <charset val="134"/>
      </rPr>
      <t>外箱尺寸</t>
    </r>
    <r>
      <rPr>
        <b/>
        <sz val="9"/>
        <rFont val="Verdana"/>
        <charset val="134"/>
      </rPr>
      <t>CM</t>
    </r>
  </si>
  <si>
    <r>
      <rPr>
        <b/>
        <sz val="9"/>
        <rFont val="Verdana"/>
        <charset val="134"/>
      </rPr>
      <t xml:space="preserve">Volume  </t>
    </r>
    <r>
      <rPr>
        <b/>
        <sz val="9"/>
        <rFont val="宋体"/>
        <charset val="134"/>
      </rPr>
      <t>体积</t>
    </r>
  </si>
  <si>
    <r>
      <rPr>
        <b/>
        <sz val="9"/>
        <rFont val="Verdana"/>
        <charset val="134"/>
      </rPr>
      <t xml:space="preserve">Total Volume  </t>
    </r>
    <r>
      <rPr>
        <b/>
        <sz val="9"/>
        <rFont val="宋体"/>
        <charset val="134"/>
      </rPr>
      <t>总体积</t>
    </r>
  </si>
  <si>
    <r>
      <rPr>
        <b/>
        <sz val="9"/>
        <rFont val="Verdana"/>
        <charset val="134"/>
      </rPr>
      <t>L</t>
    </r>
    <r>
      <rPr>
        <b/>
        <sz val="9"/>
        <rFont val="黑体"/>
        <charset val="134"/>
      </rPr>
      <t>长</t>
    </r>
  </si>
  <si>
    <r>
      <rPr>
        <b/>
        <sz val="9"/>
        <rFont val="Verdana"/>
        <charset val="134"/>
      </rPr>
      <t>W</t>
    </r>
    <r>
      <rPr>
        <b/>
        <sz val="9"/>
        <rFont val="黑体"/>
        <charset val="134"/>
      </rPr>
      <t>宽</t>
    </r>
  </si>
  <si>
    <r>
      <rPr>
        <b/>
        <sz val="9"/>
        <rFont val="Verdana"/>
        <charset val="134"/>
      </rPr>
      <t>H</t>
    </r>
    <r>
      <rPr>
        <b/>
        <sz val="9"/>
        <rFont val="黑体"/>
        <charset val="134"/>
      </rPr>
      <t>高</t>
    </r>
  </si>
  <si>
    <t>ES-0525</t>
  </si>
  <si>
    <t>Mini spot silver frame</t>
  </si>
  <si>
    <t>ES-0524</t>
  </si>
  <si>
    <t>Mini spot golden frame</t>
  </si>
  <si>
    <t>ES-0522</t>
  </si>
  <si>
    <t>Mini spot black frame</t>
  </si>
  <si>
    <t>ES-0523</t>
  </si>
  <si>
    <t>Mini spot white frame</t>
  </si>
  <si>
    <t xml:space="preserve">MH30258 </t>
  </si>
  <si>
    <t>Mahi - Spotlight  3watt 3000K - CRI 80 250Lumen - 0.45PF - Beam angle 38° -  180 - 240V Round D44   x H28mm Cut out 35mm White / plastic (Housing) - 25g  - Warranty 2yearsNon CB</t>
  </si>
  <si>
    <t xml:space="preserve">MH40259 </t>
  </si>
  <si>
    <t>Mahi - Spotlight  3watt 4000K - CRI 80 250Lumen - 0.45PF - Beam angle 38° -  180 - 240V Round D44   x H28mm Cut out 35mm White / plastic (Housing) - 25g  - Warranty 2yearsNon CB</t>
  </si>
  <si>
    <t>MH60260</t>
  </si>
  <si>
    <t>Mahi - Spotlight  3watt 6000K - CRI 80 250Lumen - 0.45PF - Beam angle 38° -  180 - 240V Round D44   x H28mm Cut out 35mm White / plastic (Housing) - 25g  - Warranty 2yearsNon CB</t>
  </si>
  <si>
    <t>MR30262</t>
  </si>
  <si>
    <t>Mar - Spotlight MR16  Dimmable Phase cut 7watt 3000K - CRI 80 700Lumen - 0.5PF - Beam angle 38° -  180 - 240V Round D50   x H56mm Silver  / Aluminum (Inside Stracture ) - White / plastic (Housing) - 54g  - Warranty 2yearsNon CB</t>
  </si>
  <si>
    <t>MR40263</t>
  </si>
  <si>
    <t>Mar - Spotlight MR16  Dimmable Phase cut 7watt 4000K - CRI 80 700Lumen - 0.5PF - Beam angle 38° -  180 - 240V Round D50   x H56mm Silver  / Aluminum (Inside Stracture ) - White / plastic (Housing) - 54g  - Warranty 2yearsNon CB</t>
  </si>
  <si>
    <t>MR60265</t>
  </si>
  <si>
    <t>Mar - Spotlight MR16  Dimmable Phase cut 7watt 6000K - CRI 80 700Lumen - 0.5PF - Beam angle 38° -  180 - 240V Round D50   x H56mm Silver  / Aluminum (Inside Stracture ) - White / plastic (Housing) - 54g  - Warranty 2yearsNon CB</t>
  </si>
  <si>
    <t>NV30206</t>
  </si>
  <si>
    <t>Nova - Recessed Panel Downlight  4.5watt 3000K - CRI 80 297Lumen - 0.9PF - Beam angle 115° -  220 - 240V Round D85   x H21mm Cut out 70mm White / plastic (Housing) - 39g  - Warranty 2yearsCertified CB</t>
  </si>
  <si>
    <t>NV40207</t>
  </si>
  <si>
    <t>Nova - Recessed Panel Downlight  4.5watt 4000K - CRI 80 297Lumen - 0.9PF - Beam angle 115° -  220 - 240V Round D85   x H21mm Cut out 70mm White / plastic (Housing) - 39g  - Warranty 2yearsCertified CB</t>
  </si>
  <si>
    <t>NV60208</t>
  </si>
  <si>
    <t>Nova - Recessed Panel Downlight  4.5watt 6000K - CRI 80 297Lumen - 0.9PF - Beam angle 115° -  220 - 240V Round D85   x H21mm Cut out 70mm White / plastic (Housing) - 39g  - Warranty 2yearsCertified CB</t>
  </si>
  <si>
    <t>NV30209</t>
  </si>
  <si>
    <t>Nova - Recessed Panel Downlight  8watt 3000K - CRI 80 520Lumen - 0.9PF - Beam angle 115° -  220 - 240V Round D115   x H34mm Cut out 100mm White / plastic (Housing) - 70g  - Warranty 2yearsCertified CB</t>
  </si>
  <si>
    <t>NV40210</t>
  </si>
  <si>
    <t>Nova - Recessed Panel Downlight  8watt 4000K - CRI 80 520Lumen - 0.9PF - Beam angle 115° -  220 - 240V Round D115   x H34mm Cut out 100mm White / plastic (Housing) - 70g  - Warranty 2yearsCertified CB</t>
  </si>
  <si>
    <t>NV60211</t>
  </si>
  <si>
    <t>Nova - Recessed Panel Downlight  8watt 6000K - CRI 80 520Lumen - 0.9PF - Beam angle 115° -  220 - 240V Round D115   x H34mm Cut out 100mm White / plastic (Housing) - 70g  - Warranty 2yearsCertified CB</t>
  </si>
  <si>
    <t>NV30215</t>
  </si>
  <si>
    <t>Nova - Recessed Panel Downlight  15watt 3000K - CRI 80 1125Lumen - 0.9PF - Beam angle 115° -  220 - 240V Round D170   x H34mm Cut out 150mm White / plastic (Housing) - 120g  - Warranty 2yearsCertified CB</t>
  </si>
  <si>
    <t>NV40216</t>
  </si>
  <si>
    <t>Nova - Recessed Panel Downlight  15watt 4000K - CRI 80 1125Lumen - 0.9PF - Beam angle 115° -  220 - 240V Round D170   x H34mm Cut out 150mm White / plastic (Housing) - 120g  - Warranty 2yearsCertified CB</t>
  </si>
  <si>
    <t>NV60217</t>
  </si>
  <si>
    <t>Nova - Recessed Panel Downlight  15watt 6000K - CRI 80 1125Lumen - 0.9PF - Beam angle 115° -  220 - 240V Round D170   x H34mm Cut out 150mm White / plastic (Housing) - 120g  - Warranty 2yearsCertified CB</t>
  </si>
  <si>
    <t>NV30219</t>
  </si>
  <si>
    <t>Nova - Recessed Panel Downlight  20watt 3000K - CRI 80 1500Lumen - 0.9PF - Beam angle ° -  220 - 240V Round D224   x H34mm Cut out 200mm White / plastic (Housing) - 200g  - Warranty 2yearsCertified CB</t>
  </si>
  <si>
    <t>NV40221</t>
  </si>
  <si>
    <t>Nova - Recessed Panel Downlight  20watt 4000K - CRI 80 1500Lumen - 0.9PF - Beam angle ° -  220 - 240V Round D224   x H34mm Cut out 200mm White / plastic (Housing) - 200g  - Warranty 2yearsCertified CB</t>
  </si>
  <si>
    <t>NV60222</t>
  </si>
  <si>
    <t>Nova - Recessed Panel Downlight  20watt 6000K - CRI 80 1500Lumen - 0.9PF - Beam angle ° -  220 - 240V Round D224   x H34mm Cut out 200mm White / plastic (Housing) - 200g  - Warranty 2yearsCertified CB</t>
  </si>
  <si>
    <t>NV30214</t>
  </si>
  <si>
    <t>Nova - Surface Panel Downlight  15watt 3000K - CRI 80 1125Lumen - 0.9PF - Beam angle 115° -  220 - 240V Round D172   x H36mm White / plastic (Housing) - 180g  - Warranty 2yearsCertified CB</t>
  </si>
  <si>
    <t>NV60218</t>
  </si>
  <si>
    <t>Nova - Surface Panel Downlight  15watt 6000K - CRI 80 1125Lumen - 0.9PF - Beam angle 115° -  220 - 240V Round D172   x H36mm White / plastic (Housing) - 180g  - Warranty 2yearsCertified CB</t>
  </si>
  <si>
    <t>NV30220</t>
  </si>
  <si>
    <t>Nova - Surface Panel Downlight  20watt 3000K - CRI 80 1500Lumen - 0.5PF - Beam angle 115° -  220 - 240V Round D226   x H36mm White / plastic (Housing) - 280g  - Warranty 2yearsCertified CB</t>
  </si>
  <si>
    <t>NV40256</t>
  </si>
  <si>
    <t>Nova - Surface Panel Downlight  20watt 4000K - CRI 80 1500Lumen - 0.9PF - Beam angle 115° -  220 - 240V Round D226   x H36mm White / plastic (Housing) - 280g  - Warranty 2yearsCertified CB</t>
  </si>
  <si>
    <t>NV60223</t>
  </si>
  <si>
    <t>Nova - Surface Panel Downlight  20watt 6000K - CRI 80 1500Lumen - 0.9PF - Beam angle 115° -  220 - 240V Round D226   x H36mm White / plastic (Housing) - 280g  - Warranty 2yearsCertified CB</t>
  </si>
  <si>
    <r>
      <rPr>
        <sz val="9"/>
        <rFont val="Verdana"/>
        <charset val="134"/>
      </rPr>
      <t>Total</t>
    </r>
    <r>
      <rPr>
        <sz val="9"/>
        <rFont val="宋体"/>
        <charset val="134"/>
      </rPr>
      <t>：</t>
    </r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</si>
</sst>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_ &quot;￥&quot;* #,##0.00_ ;_ &quot;￥&quot;* \-#,##0.00_ ;_ &quot;￥&quot;* &quot;-&quot;??_ ;_ @_ "/>
    <numFmt numFmtId="178" formatCode="_ * #,##0.00_ ;_ * \-#,##0.00_ ;_ * &quot;-&quot;??_ ;_ @_ "/>
    <numFmt numFmtId="179" formatCode="&quot;￥&quot;#,##0.00_);[Red]\(&quot;￥&quot;#,##0.00\)"/>
    <numFmt numFmtId="180" formatCode="_ * #,##0_ ;_ * \-#,##0_ ;_ * &quot;-&quot;_ ;_ @_ "/>
    <numFmt numFmtId="181" formatCode="_ &quot;￥&quot;* #,##0_ ;_ &quot;￥&quot;* \-#,##0_ ;_ &quot;￥&quot;* &quot;-&quot;_ ;_ @_ "/>
  </numFmts>
  <fonts count="41">
    <font>
      <sz val="11"/>
      <color theme="1"/>
      <name val="Calibri"/>
      <charset val="134"/>
      <scheme val="minor"/>
    </font>
    <font>
      <sz val="12"/>
      <name val="Verdana"/>
      <charset val="134"/>
    </font>
    <font>
      <b/>
      <sz val="12"/>
      <name val="Verdana"/>
      <charset val="134"/>
    </font>
    <font>
      <sz val="12"/>
      <name val="宋体"/>
      <charset val="134"/>
    </font>
    <font>
      <sz val="10"/>
      <name val="Verdana"/>
      <charset val="134"/>
    </font>
    <font>
      <b/>
      <sz val="9"/>
      <name val="Verdana"/>
      <charset val="0"/>
    </font>
    <font>
      <sz val="9"/>
      <name val="Verdana"/>
      <charset val="0"/>
    </font>
    <font>
      <b/>
      <u/>
      <sz val="9"/>
      <name val="Verdana"/>
      <charset val="134"/>
    </font>
    <font>
      <u/>
      <sz val="9"/>
      <name val="Verdana"/>
      <charset val="134"/>
    </font>
    <font>
      <b/>
      <u/>
      <sz val="9"/>
      <color theme="1"/>
      <name val="Verdana"/>
      <charset val="134"/>
    </font>
    <font>
      <sz val="9"/>
      <name val="Verdana"/>
      <charset val="134"/>
    </font>
    <font>
      <sz val="9"/>
      <color theme="1"/>
      <name val="Verdana"/>
      <charset val="134"/>
    </font>
    <font>
      <b/>
      <sz val="9"/>
      <name val="Verdana"/>
      <charset val="134"/>
    </font>
    <font>
      <b/>
      <sz val="9"/>
      <name val="宋体"/>
      <charset val="134"/>
    </font>
    <font>
      <b/>
      <sz val="9"/>
      <color theme="1"/>
      <name val="Verdana"/>
      <charset val="134"/>
    </font>
    <font>
      <sz val="10"/>
      <color indexed="8"/>
      <name val="Arial"/>
      <charset val="0"/>
    </font>
    <font>
      <sz val="9"/>
      <color indexed="8"/>
      <name val="Verdana"/>
      <charset val="0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sz val="9"/>
      <color indexed="8"/>
      <name val="Tahoma"/>
      <charset val="134"/>
    </font>
    <font>
      <sz val="10"/>
      <name val="Arial"/>
      <charset val="134"/>
    </font>
    <font>
      <sz val="9"/>
      <name val="宋体"/>
      <charset val="134"/>
    </font>
    <font>
      <b/>
      <sz val="9"/>
      <name val="黑体"/>
      <charset val="134"/>
    </font>
    <font>
      <b/>
      <sz val="9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20" borderId="8" applyNumberFormat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25" borderId="6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0" fillId="9" borderId="2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6" fillId="0" borderId="0"/>
    <xf numFmtId="0" fontId="18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7" fillId="0" borderId="0"/>
    <xf numFmtId="0" fontId="1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7" fillId="0" borderId="0"/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left" vertical="center"/>
    </xf>
    <xf numFmtId="0" fontId="8" fillId="0" borderId="1" xfId="54" applyFont="1" applyFill="1" applyBorder="1" applyAlignment="1">
      <alignment horizontal="left" vertical="center" wrapText="1"/>
    </xf>
    <xf numFmtId="0" fontId="8" fillId="0" borderId="1" xfId="54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/>
    </xf>
    <xf numFmtId="0" fontId="9" fillId="0" borderId="1" xfId="54" applyFont="1" applyFill="1" applyBorder="1" applyAlignment="1">
      <alignment horizontal="center" vertical="center"/>
    </xf>
    <xf numFmtId="0" fontId="10" fillId="0" borderId="1" xfId="54" applyFont="1" applyFill="1" applyBorder="1" applyAlignment="1">
      <alignment horizontal="left" vertical="center" wrapText="1"/>
    </xf>
    <xf numFmtId="0" fontId="10" fillId="0" borderId="1" xfId="54" applyFont="1" applyFill="1" applyBorder="1" applyAlignment="1">
      <alignment horizontal="left" vertical="center"/>
    </xf>
    <xf numFmtId="0" fontId="11" fillId="0" borderId="1" xfId="54" applyFont="1" applyFill="1" applyBorder="1" applyAlignment="1">
      <alignment horizontal="left" vertical="center"/>
    </xf>
    <xf numFmtId="0" fontId="11" fillId="0" borderId="1" xfId="54" applyFont="1" applyFill="1" applyBorder="1" applyAlignment="1">
      <alignment horizontal="left" vertical="center" wrapText="1"/>
    </xf>
    <xf numFmtId="0" fontId="12" fillId="0" borderId="1" xfId="5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9" fontId="12" fillId="0" borderId="1" xfId="54" applyNumberFormat="1" applyFont="1" applyFill="1" applyBorder="1" applyAlignment="1">
      <alignment horizontal="center" vertical="center" wrapText="1"/>
    </xf>
    <xf numFmtId="0" fontId="14" fillId="0" borderId="1" xfId="5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center" vertical="center"/>
    </xf>
    <xf numFmtId="0" fontId="10" fillId="0" borderId="1" xfId="53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1" xfId="33" applyFont="1" applyFill="1" applyBorder="1" applyAlignment="1">
      <alignment horizontal="center" vertical="center" wrapText="1"/>
    </xf>
    <xf numFmtId="0" fontId="10" fillId="0" borderId="1" xfId="33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54" applyNumberFormat="1" applyFont="1" applyFill="1" applyBorder="1" applyAlignment="1">
      <alignment horizontal="center" vertical="center"/>
    </xf>
    <xf numFmtId="176" fontId="10" fillId="0" borderId="1" xfId="54" applyNumberFormat="1" applyFont="1" applyFill="1" applyBorder="1" applyAlignment="1">
      <alignment horizontal="left" vertical="center"/>
    </xf>
    <xf numFmtId="176" fontId="10" fillId="0" borderId="1" xfId="54" applyNumberFormat="1" applyFont="1" applyFill="1" applyBorder="1" applyAlignment="1">
      <alignment horizontal="left" vertical="center" wrapText="1"/>
    </xf>
    <xf numFmtId="176" fontId="12" fillId="0" borderId="1" xfId="54" applyNumberFormat="1" applyFont="1" applyFill="1" applyBorder="1" applyAlignment="1">
      <alignment horizontal="center" vertical="center" wrapText="1"/>
    </xf>
    <xf numFmtId="176" fontId="12" fillId="0" borderId="1" xfId="54" applyNumberFormat="1" applyFont="1" applyFill="1" applyBorder="1" applyAlignment="1">
      <alignment horizontal="center" vertical="center"/>
    </xf>
    <xf numFmtId="0" fontId="10" fillId="0" borderId="1" xfId="54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5" fillId="0" borderId="1" xfId="53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6" fillId="0" borderId="1" xfId="33" applyFont="1" applyFill="1" applyBorder="1" applyAlignment="1">
      <alignment horizontal="center" vertical="center" wrapText="1"/>
    </xf>
    <xf numFmtId="0" fontId="16" fillId="0" borderId="1" xfId="53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5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常规 2 4" xfId="8"/>
    <cellStyle name="60% - Accent4" xfId="9" builtinId="44"/>
    <cellStyle name="Followed Hyperlink" xfId="10" builtinId="9"/>
    <cellStyle name="Check Cell" xfId="11" builtinId="23"/>
    <cellStyle name="Heading 2" xfId="12" builtinId="17"/>
    <cellStyle name="Note" xfId="13" builtinId="10"/>
    <cellStyle name="40% - Accent3" xfId="14" builtinId="39"/>
    <cellStyle name="Warning Text" xfId="15" builtinId="11"/>
    <cellStyle name="40% - Accent2" xfId="16" builtinId="35"/>
    <cellStyle name="Title" xfId="17" builtinId="15"/>
    <cellStyle name="CExplanatory Text" xfId="18" builtinId="53"/>
    <cellStyle name="Heading 1" xfId="19" builtinId="16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Normal 2" xfId="33"/>
    <cellStyle name="20% - Accent5" xfId="34" builtinId="46"/>
    <cellStyle name="60% - Accent1" xfId="35" builtinId="32"/>
    <cellStyle name="Accent2" xfId="36" builtinId="33"/>
    <cellStyle name="20% - Accent2" xfId="37" builtinId="34"/>
    <cellStyle name="20% - Accent6" xfId="38" builtinId="50"/>
    <cellStyle name="60% - Accent2" xfId="39" builtinId="36"/>
    <cellStyle name="Accent3" xfId="40" builtinId="37"/>
    <cellStyle name="20% - Accent3" xfId="41" builtinId="38"/>
    <cellStyle name="Accent4" xfId="42" builtinId="41"/>
    <cellStyle name="20% - Accent4" xfId="43" builtinId="42"/>
    <cellStyle name="40% - Accent4" xfId="44" builtinId="43"/>
    <cellStyle name="Accent5" xfId="45" builtinId="45"/>
    <cellStyle name="40% - Accent5" xfId="46" builtinId="47"/>
    <cellStyle name="60% - Accent5" xfId="47" builtinId="48"/>
    <cellStyle name="常规_Sheet1 2_PL-Damas-Dubai-Aug. 29, 2013" xfId="48"/>
    <cellStyle name="Accent6" xfId="49" builtinId="49"/>
    <cellStyle name="常规 6" xfId="50"/>
    <cellStyle name="40% - Accent6" xfId="51" builtinId="51"/>
    <cellStyle name="60% - Accent6" xfId="52" builtinId="52"/>
    <cellStyle name="標準_Ｇ３５SEE製日別納期（5月分追加）190416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619125</xdr:colOff>
      <xdr:row>1</xdr:row>
      <xdr:rowOff>43815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094105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3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4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5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6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3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3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3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33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34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35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36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3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3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3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4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4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4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4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4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4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4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4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4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4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5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5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5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5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5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5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5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5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5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5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6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61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62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63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64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6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6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6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6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6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7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7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7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7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7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7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7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7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7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7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8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81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82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83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84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8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8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8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8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8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9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9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9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9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9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9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9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9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9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9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0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0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0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0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0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0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0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0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0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09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10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11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12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1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1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1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1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1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1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1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2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2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2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2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2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2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2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2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2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29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30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31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32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3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3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3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3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3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3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3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4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4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4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4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4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4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4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4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4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4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5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5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5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5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5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5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5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57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58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59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60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6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6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6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6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6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6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6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6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6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7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7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7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7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7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7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7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77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178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79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180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8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8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8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8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8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8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8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8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8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9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9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9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9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9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9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9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9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19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19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0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0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0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0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0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05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06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07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08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0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1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1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1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1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1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1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1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1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1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1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2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2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2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2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2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25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26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27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28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2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3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3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3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33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34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35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36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3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3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3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4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4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4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4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4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4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4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4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4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4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5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5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5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53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54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55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56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5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5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5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6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6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6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6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6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6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6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6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6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6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7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7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7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73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149860</xdr:rowOff>
    </xdr:to>
    <xdr:sp>
      <xdr:nvSpPr>
        <xdr:cNvPr id="274" name="Text Box 52"/>
        <xdr:cNvSpPr txBox="1"/>
      </xdr:nvSpPr>
      <xdr:spPr>
        <a:xfrm>
          <a:off x="9063355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75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307340</xdr:colOff>
      <xdr:row>37</xdr:row>
      <xdr:rowOff>150495</xdr:rowOff>
    </xdr:to>
    <xdr:sp>
      <xdr:nvSpPr>
        <xdr:cNvPr id="276" name="Text Box 52"/>
        <xdr:cNvSpPr txBox="1"/>
      </xdr:nvSpPr>
      <xdr:spPr>
        <a:xfrm>
          <a:off x="9063355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77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78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79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80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81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82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83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84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85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86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87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88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89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149860</xdr:rowOff>
    </xdr:to>
    <xdr:sp>
      <xdr:nvSpPr>
        <xdr:cNvPr id="290" name="Text Box 52"/>
        <xdr:cNvSpPr txBox="1"/>
      </xdr:nvSpPr>
      <xdr:spPr>
        <a:xfrm>
          <a:off x="9063355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91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306705</xdr:colOff>
      <xdr:row>37</xdr:row>
      <xdr:rowOff>150495</xdr:rowOff>
    </xdr:to>
    <xdr:sp>
      <xdr:nvSpPr>
        <xdr:cNvPr id="292" name="Text Box 52"/>
        <xdr:cNvSpPr txBox="1"/>
      </xdr:nvSpPr>
      <xdr:spPr>
        <a:xfrm>
          <a:off x="9063355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9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9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9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9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9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9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9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0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0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0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0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0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0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0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0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0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0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1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1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1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1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1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1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1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1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1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1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2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2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2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2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2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2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2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2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2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2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3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3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3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3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3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3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3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3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3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3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4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4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4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4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4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4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4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4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4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4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5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5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5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5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5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5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5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5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5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5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6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6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6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6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6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6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6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6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6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6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37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7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37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7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7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7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7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7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7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7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8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8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8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8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8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8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38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8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38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38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39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391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392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39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39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39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39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397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398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399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400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0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0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0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0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0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0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07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08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0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1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11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12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1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1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1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1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17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18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419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420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2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2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2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2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2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2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27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28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2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3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31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32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3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3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3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3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3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3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3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4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4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4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4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4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45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46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447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448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4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5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51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52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5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5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5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5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5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5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5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6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6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6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6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6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65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66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467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468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6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7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71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72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7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7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7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7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7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7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7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8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8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8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8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48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485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486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8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8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489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490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9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9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493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494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95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496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497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498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49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0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01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02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0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0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05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06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0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0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09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10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1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1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513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514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15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16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17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18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1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2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21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22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2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2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25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26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2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2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29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530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3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3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3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3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3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3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3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3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3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4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41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42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543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544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4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4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47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48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4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5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51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52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5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5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5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5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5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5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5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6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61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62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563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564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6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6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67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68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69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70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71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72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7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7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7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7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7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7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7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8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8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8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8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8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8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8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87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88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89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590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591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592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9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9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9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9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9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59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59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0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0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0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0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0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0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0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07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08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609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610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611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158750</xdr:rowOff>
    </xdr:to>
    <xdr:sp>
      <xdr:nvSpPr>
        <xdr:cNvPr id="612" name="Text Box 52"/>
        <xdr:cNvSpPr txBox="1"/>
      </xdr:nvSpPr>
      <xdr:spPr>
        <a:xfrm>
          <a:off x="9063355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1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1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15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16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1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1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19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20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2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2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23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24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2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2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27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158750</xdr:rowOff>
    </xdr:to>
    <xdr:sp>
      <xdr:nvSpPr>
        <xdr:cNvPr id="628" name="Text Box 52"/>
        <xdr:cNvSpPr txBox="1"/>
      </xdr:nvSpPr>
      <xdr:spPr>
        <a:xfrm>
          <a:off x="9063355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29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30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3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3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33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34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3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3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637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638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639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640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41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42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4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4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45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46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4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4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49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50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5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5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53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54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5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5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657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157480</xdr:rowOff>
    </xdr:to>
    <xdr:sp>
      <xdr:nvSpPr>
        <xdr:cNvPr id="658" name="Text Box 52"/>
        <xdr:cNvSpPr txBox="1"/>
      </xdr:nvSpPr>
      <xdr:spPr>
        <a:xfrm>
          <a:off x="9063355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659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310515</xdr:colOff>
      <xdr:row>37</xdr:row>
      <xdr:rowOff>158115</xdr:rowOff>
    </xdr:to>
    <xdr:sp>
      <xdr:nvSpPr>
        <xdr:cNvPr id="660" name="Text Box 52"/>
        <xdr:cNvSpPr txBox="1"/>
      </xdr:nvSpPr>
      <xdr:spPr>
        <a:xfrm>
          <a:off x="9063355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61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62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63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64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65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66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67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68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69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70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71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72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73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157480</xdr:rowOff>
    </xdr:to>
    <xdr:sp>
      <xdr:nvSpPr>
        <xdr:cNvPr id="674" name="Text Box 52"/>
        <xdr:cNvSpPr txBox="1"/>
      </xdr:nvSpPr>
      <xdr:spPr>
        <a:xfrm>
          <a:off x="9063355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75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36</xdr:row>
      <xdr:rowOff>0</xdr:rowOff>
    </xdr:from>
    <xdr:to>
      <xdr:col>12</xdr:col>
      <xdr:colOff>309880</xdr:colOff>
      <xdr:row>37</xdr:row>
      <xdr:rowOff>158115</xdr:rowOff>
    </xdr:to>
    <xdr:sp>
      <xdr:nvSpPr>
        <xdr:cNvPr id="676" name="Text Box 52"/>
        <xdr:cNvSpPr txBox="1"/>
      </xdr:nvSpPr>
      <xdr:spPr>
        <a:xfrm>
          <a:off x="9063355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7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8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8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8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8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8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68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68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68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68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8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9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9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9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9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9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9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69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69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0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0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0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0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0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0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0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0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1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1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1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1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1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1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1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1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1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1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2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2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2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2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2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2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2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2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3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3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3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3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3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3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3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3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3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3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4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4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4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4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4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4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4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4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4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4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5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5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5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5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5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5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5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5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6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6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6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6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6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6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6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6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6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6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7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7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7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7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7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7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8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8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78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8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78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8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8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8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8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8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9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9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9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9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9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9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79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79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0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0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0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0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0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0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0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0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1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1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1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1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1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1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1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1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1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1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2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2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2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2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2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2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2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2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3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3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3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3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3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3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3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3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3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3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4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4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4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4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4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4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4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4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4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4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5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5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5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5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5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5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5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5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6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6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6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6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6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6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6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6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6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6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7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7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7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7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7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7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7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7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8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8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8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8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8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8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8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8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8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8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9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9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9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89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89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9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89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89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0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0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0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0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0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0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1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1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1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1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1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1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1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1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1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1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2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2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2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2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2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2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2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2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3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3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3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3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3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3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3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3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3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3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4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4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4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4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4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4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4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4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4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4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5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5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5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5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5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5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5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5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6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6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6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6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6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6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7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7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8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8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8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8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8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98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9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99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99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99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0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1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1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1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1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1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1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1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2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2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2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3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3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3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3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3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3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3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4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4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4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4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4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5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5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5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6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6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6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6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6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6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6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7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8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8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8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08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8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08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8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9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09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09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0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1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1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1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1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1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1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1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2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2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2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3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3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3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3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3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3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3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4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4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4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4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4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5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5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5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6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6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6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6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6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6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6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7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8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18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8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18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8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8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8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9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19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19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0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0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1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1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1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1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1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1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2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2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2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2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3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3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3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3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3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3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4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4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4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4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4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4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5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5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5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5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6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6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6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6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6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6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7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7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8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8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8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8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8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9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2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2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9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29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9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29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0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1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1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1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1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1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1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1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2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2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2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3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3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3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3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3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4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4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4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4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4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4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4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5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5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5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6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6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6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6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6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6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6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7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8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8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8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8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8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9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9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39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9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39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39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39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0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1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1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1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1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1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1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1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2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2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2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2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3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3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3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3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3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4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4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4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4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4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4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4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5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5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5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5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5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6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6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6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6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6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6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6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7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7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7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7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7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8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8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8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8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8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48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9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49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9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9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49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49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0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0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0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0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0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0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1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1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1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1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1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1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2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2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2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2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2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3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3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3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3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3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4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4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4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4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4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5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5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5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5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5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5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5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6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6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6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7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7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7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7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7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8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8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58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9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9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9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5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9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5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59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0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0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0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0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0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0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0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1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1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1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2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2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2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2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2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2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3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3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3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3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4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4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4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4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4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4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5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5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5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5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5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5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6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6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6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7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7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7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7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7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7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7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8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9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9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6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9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69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9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69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69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0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0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0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0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0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1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1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1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2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2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2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2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2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2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2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3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3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3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4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4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4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4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4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4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4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5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5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5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5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5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6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6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6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7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7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7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7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7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7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7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8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9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179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9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179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9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9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7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79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18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80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18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0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0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0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0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0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0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0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1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1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1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1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1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1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1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1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1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1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2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2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2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2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2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2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2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2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2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2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3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3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3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3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3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3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3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3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3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3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4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4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4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4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4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4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4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4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4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4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5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5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5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5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5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5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5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5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5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5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6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6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6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6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6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6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6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6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6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6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7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7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7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7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7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7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7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7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7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7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88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8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88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8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8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8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8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8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8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8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9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9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9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9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9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9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89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9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89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89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0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0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0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0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0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0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0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1907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1908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1909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1910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1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1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1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1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1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1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1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1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1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2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2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2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2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2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2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2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1927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1928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1929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1930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3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3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3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3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3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3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3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3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3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4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4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4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4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194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4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194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4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4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4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5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5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5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5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5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955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956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957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958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5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6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6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6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6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6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6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6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6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6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6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7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7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7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7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7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975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1976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977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1978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7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8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8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8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8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8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8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8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8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8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8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9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9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9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9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9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9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9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9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199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199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0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0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0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003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004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005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006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0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0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0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1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1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1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1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1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1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1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1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1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1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2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2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2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023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024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025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026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2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2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2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3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3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3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3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3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3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3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3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3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3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4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4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4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4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4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4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4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4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4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4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5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05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05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05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05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5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5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5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5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5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6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6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6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6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6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6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6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6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6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6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7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07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07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07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07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7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7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7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7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7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8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8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8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8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8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8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8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8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08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8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09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9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9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9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9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9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09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9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09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09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0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0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0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0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0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0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0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0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0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0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1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1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1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1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1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1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1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1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1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1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2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2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2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2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2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2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2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2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2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2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3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3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3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3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3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3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3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3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3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3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4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4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4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4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4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4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4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47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48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49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50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5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5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5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5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5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5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5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5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5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6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6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6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6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6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6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6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67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68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69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70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7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7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7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7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7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7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7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7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7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8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8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8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8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8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8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8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8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8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8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9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9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9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9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19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95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196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97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198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19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0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0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0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0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0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0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0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0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0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0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1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1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1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1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1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215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216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217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218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1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2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2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2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2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2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2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2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2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2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2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3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3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3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3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3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3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3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3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3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3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4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4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4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243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244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245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246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4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4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4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5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5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5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5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5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5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5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5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5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5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6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6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6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263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264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265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266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6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6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6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7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7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7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7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7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7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7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7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7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7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28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8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28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28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28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28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28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28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28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28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29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29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29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29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29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29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29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29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29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29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0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0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0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0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0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0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0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0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0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0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1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31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31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31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31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1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1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1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1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1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2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2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2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2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2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2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2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2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32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2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33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3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3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3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3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3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3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3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3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33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34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34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34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4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4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4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4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4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4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4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5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5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5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5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5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5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5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5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5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359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360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361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362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6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6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6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6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6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6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6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7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7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7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7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7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7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7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7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7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7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8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8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8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8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8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8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8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387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388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389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390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9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9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9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9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9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9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9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39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39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0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0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0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0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0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0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0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407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408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409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410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1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1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1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1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1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1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1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1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1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2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2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2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2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2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2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2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2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2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2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3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3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3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3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3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435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436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437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438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3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4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4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4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4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4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4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4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4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4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4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5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5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5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5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5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455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5"/>
    <xdr:sp>
      <xdr:nvSpPr>
        <xdr:cNvPr id="2456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457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0"/>
    <xdr:sp>
      <xdr:nvSpPr>
        <xdr:cNvPr id="2458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5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6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6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6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6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6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6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6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6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6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6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7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7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5"/>
    <xdr:sp>
      <xdr:nvSpPr>
        <xdr:cNvPr id="247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7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0"/>
    <xdr:sp>
      <xdr:nvSpPr>
        <xdr:cNvPr id="247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7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7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7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7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7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8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8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8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483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484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485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486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8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8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8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9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9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9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9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9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9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9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9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49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49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0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0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0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503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504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505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506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0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0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0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1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11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12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13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14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1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1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1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1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1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2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2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2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2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2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2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2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2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2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2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3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53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53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53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53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3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3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3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3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3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4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4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4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4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4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4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4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4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4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4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5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551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006"/>
    <xdr:sp>
      <xdr:nvSpPr>
        <xdr:cNvPr id="2552" name="Text Box 52"/>
        <xdr:cNvSpPr txBox="1"/>
      </xdr:nvSpPr>
      <xdr:spPr>
        <a:xfrm>
          <a:off x="9063355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553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8215" cy="590641"/>
    <xdr:sp>
      <xdr:nvSpPr>
        <xdr:cNvPr id="2554" name="Text Box 52"/>
        <xdr:cNvSpPr txBox="1"/>
      </xdr:nvSpPr>
      <xdr:spPr>
        <a:xfrm>
          <a:off x="9063355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55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56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57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58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59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60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61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62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63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64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65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66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67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006"/>
    <xdr:sp>
      <xdr:nvSpPr>
        <xdr:cNvPr id="2568" name="Text Box 52"/>
        <xdr:cNvSpPr txBox="1"/>
      </xdr:nvSpPr>
      <xdr:spPr>
        <a:xfrm>
          <a:off x="9063355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69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57580" cy="590641"/>
    <xdr:sp>
      <xdr:nvSpPr>
        <xdr:cNvPr id="2570" name="Text Box 52"/>
        <xdr:cNvSpPr txBox="1"/>
      </xdr:nvSpPr>
      <xdr:spPr>
        <a:xfrm>
          <a:off x="9063355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7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7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7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7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57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58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58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58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9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9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9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5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9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5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59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0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0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0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0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0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0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0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1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1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1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2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2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2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2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2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2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3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3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3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3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4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4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4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4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4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4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5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5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5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5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5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5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6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6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6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7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7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7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7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7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7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7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7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7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8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9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9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9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69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9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69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9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69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69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0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0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0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0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0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1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1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1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2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2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2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2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2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2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2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2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2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3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3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3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4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4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4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4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4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4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4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4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4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5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5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5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5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5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5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5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5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6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6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6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6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6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6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6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6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7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7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7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7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7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7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7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7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7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7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8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8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8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8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8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8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9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9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79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9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79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9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9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9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79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79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0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0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0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0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0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0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0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0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0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0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1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1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1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1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1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1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1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1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2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2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2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2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2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2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2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2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2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2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3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3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3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3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3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3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3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3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4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4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4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4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4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4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4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4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4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4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5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5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5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5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5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5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5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5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5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5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6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6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6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6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6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6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6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6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7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7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7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7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7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7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7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7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7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7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8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8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8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88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8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88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8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8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9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9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9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9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9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9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9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89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9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89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0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0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0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0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0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0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0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0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0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0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1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1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1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1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1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1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1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1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2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2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2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2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2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2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2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2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2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2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30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31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32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33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3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3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3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3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4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4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4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4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4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4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4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4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4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4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5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5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5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5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5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5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5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5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5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5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6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6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6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6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6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6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6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6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7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7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7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7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7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7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7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7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78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2979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80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2981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8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8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8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8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9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9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9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9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9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9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9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299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9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299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0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0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0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0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0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0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0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0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0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0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1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1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1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1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1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1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1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1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2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2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2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2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2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2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26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27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28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29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3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3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3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3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3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3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3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3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3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3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4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4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4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4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4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4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4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4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4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4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5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5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5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5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5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5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5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5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5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5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6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6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6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6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6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6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6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6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6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6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7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7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7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7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74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075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76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077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7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7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8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8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82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83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84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85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8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8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8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8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9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9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9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9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9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9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9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09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9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09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0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0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10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10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10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10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0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0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0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0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1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1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1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1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14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15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16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17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18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19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20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21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122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083"/>
    <xdr:sp>
      <xdr:nvSpPr>
        <xdr:cNvPr id="3123" name="Text Box 52"/>
        <xdr:cNvSpPr txBox="1"/>
      </xdr:nvSpPr>
      <xdr:spPr>
        <a:xfrm>
          <a:off x="9063355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124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3183" cy="554718"/>
    <xdr:sp>
      <xdr:nvSpPr>
        <xdr:cNvPr id="3125" name="Text Box 52"/>
        <xdr:cNvSpPr txBox="1"/>
      </xdr:nvSpPr>
      <xdr:spPr>
        <a:xfrm>
          <a:off x="9063355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26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27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28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29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30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083"/>
    <xdr:sp>
      <xdr:nvSpPr>
        <xdr:cNvPr id="3131" name="Text Box 52"/>
        <xdr:cNvSpPr txBox="1"/>
      </xdr:nvSpPr>
      <xdr:spPr>
        <a:xfrm>
          <a:off x="9063355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32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72548" cy="554718"/>
    <xdr:sp>
      <xdr:nvSpPr>
        <xdr:cNvPr id="3133" name="Text Box 52"/>
        <xdr:cNvSpPr txBox="1"/>
      </xdr:nvSpPr>
      <xdr:spPr>
        <a:xfrm>
          <a:off x="9063355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3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3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3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3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3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3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4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4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142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143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144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145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4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4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4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4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5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5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5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5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5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5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5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5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5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5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6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6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162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163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164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165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6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6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6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6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7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7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7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7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7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7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7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7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7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17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8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18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8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8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18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18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8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8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18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18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190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191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192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193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9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9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19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19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9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19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0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0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0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0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0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0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0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0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0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0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210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211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212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213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1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1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1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1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1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1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2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2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2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2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2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2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2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2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2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2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3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3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3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3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3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3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3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3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238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239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240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241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4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4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4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4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4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4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4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4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5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5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5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5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5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5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5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5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258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259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260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261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6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6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6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6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6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6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6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6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7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7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7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7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7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27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7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27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7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7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8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8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8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8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8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8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286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287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288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289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9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9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9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9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9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9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9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29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9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29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0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0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0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0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0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0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306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307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308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309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1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1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1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1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1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1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1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1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1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1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2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2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2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2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2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2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2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2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2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2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3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3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3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3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334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335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336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337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3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3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4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4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4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4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4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4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4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4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4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4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5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5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5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5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354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7"/>
    <xdr:sp>
      <xdr:nvSpPr>
        <xdr:cNvPr id="3355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356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2"/>
    <xdr:sp>
      <xdr:nvSpPr>
        <xdr:cNvPr id="3357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5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5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6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6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62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63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64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65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6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6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6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6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7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7"/>
    <xdr:sp>
      <xdr:nvSpPr>
        <xdr:cNvPr id="337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7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2"/>
    <xdr:sp>
      <xdr:nvSpPr>
        <xdr:cNvPr id="337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7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7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7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7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7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7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8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8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382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383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384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385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8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8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8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8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9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9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9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9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9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9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9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39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9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39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0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0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402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4766"/>
    <xdr:sp>
      <xdr:nvSpPr>
        <xdr:cNvPr id="3403" name="Text Box 52"/>
        <xdr:cNvSpPr txBox="1"/>
      </xdr:nvSpPr>
      <xdr:spPr>
        <a:xfrm>
          <a:off x="9063355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404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756" cy="575401"/>
    <xdr:sp>
      <xdr:nvSpPr>
        <xdr:cNvPr id="3405" name="Text Box 52"/>
        <xdr:cNvSpPr txBox="1"/>
      </xdr:nvSpPr>
      <xdr:spPr>
        <a:xfrm>
          <a:off x="9063355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06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07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08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09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10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11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12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13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14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15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16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17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18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4766"/>
    <xdr:sp>
      <xdr:nvSpPr>
        <xdr:cNvPr id="3419" name="Text Box 52"/>
        <xdr:cNvSpPr txBox="1"/>
      </xdr:nvSpPr>
      <xdr:spPr>
        <a:xfrm>
          <a:off x="9063355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20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0</xdr:colOff>
      <xdr:row>36</xdr:row>
      <xdr:rowOff>0</xdr:rowOff>
    </xdr:from>
    <xdr:ext cx="960121" cy="575401"/>
    <xdr:sp>
      <xdr:nvSpPr>
        <xdr:cNvPr id="3421" name="Text Box 52"/>
        <xdr:cNvSpPr txBox="1"/>
      </xdr:nvSpPr>
      <xdr:spPr>
        <a:xfrm>
          <a:off x="9063355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2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2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2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2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2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2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2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2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30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31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432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433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3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3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3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3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3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3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4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4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4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4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4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4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4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4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4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4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50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51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452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453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5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5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5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5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5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5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6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6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6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6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6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6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6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6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6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6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7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7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7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7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7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7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7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7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78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79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480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481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8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8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8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8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8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8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8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8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9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9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9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9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9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49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9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49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98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499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00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01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0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0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0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0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0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0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0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0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1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1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1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1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1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1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1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1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1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1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2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2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2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2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2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2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26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27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28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29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3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3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3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3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3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3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3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3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3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3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4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4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4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4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4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4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46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47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48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49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5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5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5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5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5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5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5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5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5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5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6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6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6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6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6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6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6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6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6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6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7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7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7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7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74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75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76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77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7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7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8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8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8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8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8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8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8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8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8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8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9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9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9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59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94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595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96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597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9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59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0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0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0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0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0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0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0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0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0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0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1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1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1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1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1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1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1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1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1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1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2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2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22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23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24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25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2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2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2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2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3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3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3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3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3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3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3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3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3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3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4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4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42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43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44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45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4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4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4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4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50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51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52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53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5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5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5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5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5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5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6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6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6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6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6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6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6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6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6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6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70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71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72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73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7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7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7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7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7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7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8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8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8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8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8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8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8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8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8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8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90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149860</xdr:rowOff>
    </xdr:to>
    <xdr:sp>
      <xdr:nvSpPr>
        <xdr:cNvPr id="3691" name="Text Box 52"/>
        <xdr:cNvSpPr txBox="1"/>
      </xdr:nvSpPr>
      <xdr:spPr>
        <a:xfrm>
          <a:off x="9643110" y="18331815"/>
          <a:ext cx="887095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92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307340</xdr:colOff>
      <xdr:row>37</xdr:row>
      <xdr:rowOff>150495</xdr:rowOff>
    </xdr:to>
    <xdr:sp>
      <xdr:nvSpPr>
        <xdr:cNvPr id="3693" name="Text Box 52"/>
        <xdr:cNvSpPr txBox="1"/>
      </xdr:nvSpPr>
      <xdr:spPr>
        <a:xfrm>
          <a:off x="9643110" y="18331815"/>
          <a:ext cx="887095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94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95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96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697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98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699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700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701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702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703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704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705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706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149860</xdr:rowOff>
    </xdr:to>
    <xdr:sp>
      <xdr:nvSpPr>
        <xdr:cNvPr id="3707" name="Text Box 52"/>
        <xdr:cNvSpPr txBox="1"/>
      </xdr:nvSpPr>
      <xdr:spPr>
        <a:xfrm>
          <a:off x="9643110" y="18331815"/>
          <a:ext cx="886460" cy="584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708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306705</xdr:colOff>
      <xdr:row>37</xdr:row>
      <xdr:rowOff>150495</xdr:rowOff>
    </xdr:to>
    <xdr:sp>
      <xdr:nvSpPr>
        <xdr:cNvPr id="3709" name="Text Box 52"/>
        <xdr:cNvSpPr txBox="1"/>
      </xdr:nvSpPr>
      <xdr:spPr>
        <a:xfrm>
          <a:off x="9643110" y="18331815"/>
          <a:ext cx="886460" cy="58483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1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1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1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1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1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1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1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1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1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1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2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2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2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2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2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2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2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2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2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2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3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3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3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3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3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3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3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3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3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3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4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4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4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4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4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4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4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4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4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4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5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5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5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5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5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5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5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5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5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5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6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6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6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6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6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6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6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6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6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6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7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7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7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7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7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7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7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7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7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7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8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8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8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8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8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8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8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378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8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378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9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9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9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9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9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9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9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79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9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79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80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80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80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380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80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380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0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0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08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09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1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1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1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1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14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15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16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17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1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1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2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2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2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2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24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25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2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2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28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29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3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3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3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3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34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35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36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37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3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3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4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4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4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4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44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45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4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4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48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49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5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5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5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5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5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5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5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5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5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5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6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6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62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63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64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65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6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6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68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69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7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7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7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7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7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7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7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7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7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7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8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8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82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883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84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885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8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8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88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89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9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9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9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9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9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9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9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89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9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89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0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0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02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03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0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0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06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07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0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0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3910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3911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12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13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14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15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1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1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18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19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2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2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22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23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2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2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26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27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2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2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3930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3931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32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33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34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35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3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3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38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39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4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4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42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43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4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4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46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3947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4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4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5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5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5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5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5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5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5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5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58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59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960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961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6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6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64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65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6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6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68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69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7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7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7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7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7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7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7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7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78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3979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980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3981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8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8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84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85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86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87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88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89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9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9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9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9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9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9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9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399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9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399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0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0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0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0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04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05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06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07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4008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4009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1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1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1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1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1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1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1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1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1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1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2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2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2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2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24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25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26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27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4028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158750</xdr:rowOff>
    </xdr:to>
    <xdr:sp>
      <xdr:nvSpPr>
        <xdr:cNvPr id="4029" name="Text Box 52"/>
        <xdr:cNvSpPr txBox="1"/>
      </xdr:nvSpPr>
      <xdr:spPr>
        <a:xfrm>
          <a:off x="9643110" y="18331815"/>
          <a:ext cx="890270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3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3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32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33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3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3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36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37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3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3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40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41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4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4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44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158750</xdr:rowOff>
    </xdr:to>
    <xdr:sp>
      <xdr:nvSpPr>
        <xdr:cNvPr id="4045" name="Text Box 52"/>
        <xdr:cNvSpPr txBox="1"/>
      </xdr:nvSpPr>
      <xdr:spPr>
        <a:xfrm>
          <a:off x="9643110" y="18331815"/>
          <a:ext cx="889635" cy="593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46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47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4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4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50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51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5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5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4054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4055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56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57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58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59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6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6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62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63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6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6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66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67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6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6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70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71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7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7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4074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157480</xdr:rowOff>
    </xdr:to>
    <xdr:sp>
      <xdr:nvSpPr>
        <xdr:cNvPr id="4075" name="Text Box 52"/>
        <xdr:cNvSpPr txBox="1"/>
      </xdr:nvSpPr>
      <xdr:spPr>
        <a:xfrm>
          <a:off x="9643110" y="18331815"/>
          <a:ext cx="890270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76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310515</xdr:colOff>
      <xdr:row>37</xdr:row>
      <xdr:rowOff>158115</xdr:rowOff>
    </xdr:to>
    <xdr:sp>
      <xdr:nvSpPr>
        <xdr:cNvPr id="4077" name="Text Box 52"/>
        <xdr:cNvSpPr txBox="1"/>
      </xdr:nvSpPr>
      <xdr:spPr>
        <a:xfrm>
          <a:off x="9643110" y="18331815"/>
          <a:ext cx="890270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78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79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80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81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82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83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84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85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86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87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88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89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90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157480</xdr:rowOff>
    </xdr:to>
    <xdr:sp>
      <xdr:nvSpPr>
        <xdr:cNvPr id="4091" name="Text Box 52"/>
        <xdr:cNvSpPr txBox="1"/>
      </xdr:nvSpPr>
      <xdr:spPr>
        <a:xfrm>
          <a:off x="9643110" y="18331815"/>
          <a:ext cx="889635" cy="591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92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309880</xdr:colOff>
      <xdr:row>37</xdr:row>
      <xdr:rowOff>158115</xdr:rowOff>
    </xdr:to>
    <xdr:sp>
      <xdr:nvSpPr>
        <xdr:cNvPr id="4093" name="Text Box 52"/>
        <xdr:cNvSpPr txBox="1"/>
      </xdr:nvSpPr>
      <xdr:spPr>
        <a:xfrm>
          <a:off x="9643110" y="18331815"/>
          <a:ext cx="889635" cy="59245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0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0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0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0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0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1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1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1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1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2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2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2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2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3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3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3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3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4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4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4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4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5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5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5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5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6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6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6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6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7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7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7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8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8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8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8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49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49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49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49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0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0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1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1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2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2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2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2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2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2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2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2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2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2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2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2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2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2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2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2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3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3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3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3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3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3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3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3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3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3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4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4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4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4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4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4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4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4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4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4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5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5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5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5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5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5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5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5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5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5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6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6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6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6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6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6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6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6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6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6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7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7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7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7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7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7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7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7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7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7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8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8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8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8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8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8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8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8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8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8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9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9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9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29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9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29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9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29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9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29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0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0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0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0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0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0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0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0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0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0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1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1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1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1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1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1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1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1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1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1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2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2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2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2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324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325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326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327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2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2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3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3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3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3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3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3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3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3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3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3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4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4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4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4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344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345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346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347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4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4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5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5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5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5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5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5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5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5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5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5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6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36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6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36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6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6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6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6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6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6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7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7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372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373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374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375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7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7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7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7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8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8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8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8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8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8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8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8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8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8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9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9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392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393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394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395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9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39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9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39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0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0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0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0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0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0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0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0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0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0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1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1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1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1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1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1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1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1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1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1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420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421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422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423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2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2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2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2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2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2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3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3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3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3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3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3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3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3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3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3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440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441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442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443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4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4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4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4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4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4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5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5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5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5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5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5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5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45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5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45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6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6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6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6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6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6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6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6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46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46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47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47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7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7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7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7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7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7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7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7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8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8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8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8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8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8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8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8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48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48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49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49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9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9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9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9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9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49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9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49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50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50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50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50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50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50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50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50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0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0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1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1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1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1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1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1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1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1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1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1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2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2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2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2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2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2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2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2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2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2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3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3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3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3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3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3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3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3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3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3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4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4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4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4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4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4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4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4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4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4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5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5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5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5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5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5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5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5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5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5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6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6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6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6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64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65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66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67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6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6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7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7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7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7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7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7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7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7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7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7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8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8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8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8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84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585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86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587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8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8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9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9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9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9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9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9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9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59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9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59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0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0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0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0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0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0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0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0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0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0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1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1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12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13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14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15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1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1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1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1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2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2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2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2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2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2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2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2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2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2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3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3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32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33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34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35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3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3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3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3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4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4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4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4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4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4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4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4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4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4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5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5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5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5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5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5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5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5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5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5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60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61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62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63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6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6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6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6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6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6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7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7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7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7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7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7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7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7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7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7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80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681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82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683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8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8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8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8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8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8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9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9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9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9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9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9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9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69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9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69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0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0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0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0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0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0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0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0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70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70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71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71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1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1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1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1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1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1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1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1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2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2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2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2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2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2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2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2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72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72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73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73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3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3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3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3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3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3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3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3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4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4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4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4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4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74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4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74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4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4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5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5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5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5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5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5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75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75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75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75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6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6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6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6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6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6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6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6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6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6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7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7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7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7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7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7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776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777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778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779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8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8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8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8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8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8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8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8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8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8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9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9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9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9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9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9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9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79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9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79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0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0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0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0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804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805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806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807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0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0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1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1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1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1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1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1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1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1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1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1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2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2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2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2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824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825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826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827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2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2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3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3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3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3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3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3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3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3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3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3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4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4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4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4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4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4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4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4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4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4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5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5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852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853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854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855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5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5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5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5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6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6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6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6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6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6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6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6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6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6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7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7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872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5"/>
    <xdr:sp>
      <xdr:nvSpPr>
        <xdr:cNvPr id="5873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874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0"/>
    <xdr:sp>
      <xdr:nvSpPr>
        <xdr:cNvPr id="5875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7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7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7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7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8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8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8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8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8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8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8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8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8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5"/>
    <xdr:sp>
      <xdr:nvSpPr>
        <xdr:cNvPr id="588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9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0"/>
    <xdr:sp>
      <xdr:nvSpPr>
        <xdr:cNvPr id="589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9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9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9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9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9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89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9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89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00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01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02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03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0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0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0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0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0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0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1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1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1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1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1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1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1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1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1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1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20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21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22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23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2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2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2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2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28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29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30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31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3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3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3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3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3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3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3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3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4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4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4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4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4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4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4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4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4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4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5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5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5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5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5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5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5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5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5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5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6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6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6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6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6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6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6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6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68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006"/>
    <xdr:sp>
      <xdr:nvSpPr>
        <xdr:cNvPr id="5969" name="Text Box 52"/>
        <xdr:cNvSpPr txBox="1"/>
      </xdr:nvSpPr>
      <xdr:spPr>
        <a:xfrm>
          <a:off x="9643110" y="18331815"/>
          <a:ext cx="958215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70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8215" cy="590641"/>
    <xdr:sp>
      <xdr:nvSpPr>
        <xdr:cNvPr id="5971" name="Text Box 52"/>
        <xdr:cNvSpPr txBox="1"/>
      </xdr:nvSpPr>
      <xdr:spPr>
        <a:xfrm>
          <a:off x="9643110" y="18331815"/>
          <a:ext cx="958215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72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73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74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75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76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77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78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79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80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81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82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83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84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006"/>
    <xdr:sp>
      <xdr:nvSpPr>
        <xdr:cNvPr id="5985" name="Text Box 52"/>
        <xdr:cNvSpPr txBox="1"/>
      </xdr:nvSpPr>
      <xdr:spPr>
        <a:xfrm>
          <a:off x="9643110" y="18331815"/>
          <a:ext cx="957580" cy="58991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86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57580" cy="590641"/>
    <xdr:sp>
      <xdr:nvSpPr>
        <xdr:cNvPr id="5987" name="Text Box 52"/>
        <xdr:cNvSpPr txBox="1"/>
      </xdr:nvSpPr>
      <xdr:spPr>
        <a:xfrm>
          <a:off x="9643110" y="18331815"/>
          <a:ext cx="957580" cy="59055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9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9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9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9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9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59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9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59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9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59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9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59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0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0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1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1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2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2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2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2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3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3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3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4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4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4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5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5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5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5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5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65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5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65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6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6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5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5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5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5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5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5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5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5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559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560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561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562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6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6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6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6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6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6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6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7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7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7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7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7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7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7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7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7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579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580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581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582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8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8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8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8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8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8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8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9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9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9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9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9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9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59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9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59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59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0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0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0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0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0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0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0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607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608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609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610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1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1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1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1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1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1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1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1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1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2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2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2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2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2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2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2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627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628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629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630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3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3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3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3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3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3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3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3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3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4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4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4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4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4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4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4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4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4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4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5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5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5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5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5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655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656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657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658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5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6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6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6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6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6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6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6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6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6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6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7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7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7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7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7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675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676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677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678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7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8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8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8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8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8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8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8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8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8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8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9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9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69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9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69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9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9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9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69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69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0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0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0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703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704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705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706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0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0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0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1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1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1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1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1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1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1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1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1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1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2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2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2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723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724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725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726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2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2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2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3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3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3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3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3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3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3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3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3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3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4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4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4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4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4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4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4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4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4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4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5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751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752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753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754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5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5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5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5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5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6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6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6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6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6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6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6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6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6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6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7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771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7"/>
    <xdr:sp>
      <xdr:nvSpPr>
        <xdr:cNvPr id="6772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773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2"/>
    <xdr:sp>
      <xdr:nvSpPr>
        <xdr:cNvPr id="6774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7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7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7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7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79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80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81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82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8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8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8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8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8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7"/>
    <xdr:sp>
      <xdr:nvSpPr>
        <xdr:cNvPr id="678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8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2"/>
    <xdr:sp>
      <xdr:nvSpPr>
        <xdr:cNvPr id="679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9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9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9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9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9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79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9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79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799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800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801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802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0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0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0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0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0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0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0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1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1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1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1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1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1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1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1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1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819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4766"/>
    <xdr:sp>
      <xdr:nvSpPr>
        <xdr:cNvPr id="6820" name="Text Box 52"/>
        <xdr:cNvSpPr txBox="1"/>
      </xdr:nvSpPr>
      <xdr:spPr>
        <a:xfrm>
          <a:off x="9643110" y="18331815"/>
          <a:ext cx="960755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821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756" cy="575401"/>
    <xdr:sp>
      <xdr:nvSpPr>
        <xdr:cNvPr id="6822" name="Text Box 52"/>
        <xdr:cNvSpPr txBox="1"/>
      </xdr:nvSpPr>
      <xdr:spPr>
        <a:xfrm>
          <a:off x="9643110" y="18331815"/>
          <a:ext cx="960755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23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24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25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26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27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28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29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30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31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32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33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34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35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4766"/>
    <xdr:sp>
      <xdr:nvSpPr>
        <xdr:cNvPr id="6836" name="Text Box 52"/>
        <xdr:cNvSpPr txBox="1"/>
      </xdr:nvSpPr>
      <xdr:spPr>
        <a:xfrm>
          <a:off x="9643110" y="18331815"/>
          <a:ext cx="960120" cy="57467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37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60121" cy="575401"/>
    <xdr:sp>
      <xdr:nvSpPr>
        <xdr:cNvPr id="6838" name="Text Box 52"/>
        <xdr:cNvSpPr txBox="1"/>
      </xdr:nvSpPr>
      <xdr:spPr>
        <a:xfrm>
          <a:off x="9643110" y="18331815"/>
          <a:ext cx="960120" cy="575310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84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84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85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85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86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86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87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87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8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8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89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89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89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89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1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1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1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1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4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4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4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4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6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6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6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6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9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699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9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699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69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69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1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1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1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1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4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4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4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4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6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6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6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6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8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08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9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09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0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0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0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0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1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1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3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3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3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3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5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5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5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5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8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18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8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18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1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1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0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0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0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0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3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3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3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3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5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5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5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5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8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28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8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28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2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2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0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0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0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0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2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2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3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3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4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4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5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5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7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7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7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7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3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3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9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39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9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39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2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2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2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2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4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4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4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4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7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7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7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7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9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49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9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49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4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4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2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2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2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2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4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4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4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4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6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6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7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7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8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58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9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59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5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5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1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1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1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1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3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3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3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3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6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6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6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6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8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68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8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68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6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6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1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1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1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1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3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3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3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3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6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6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6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6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8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78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8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78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7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7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0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0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1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1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2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2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3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3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5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5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5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5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7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87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7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87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8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8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0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0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0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0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0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0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2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2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2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2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2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2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4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5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5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5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5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5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6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7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7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797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7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797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8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9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9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9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799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799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0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0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0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0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0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0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0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1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1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1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1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1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2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2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2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2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2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2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2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3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3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3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3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3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4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4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4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4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4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4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5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5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5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5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5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5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6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6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6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6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6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806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7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807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7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7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7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7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8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8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808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808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0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0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0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0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0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0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0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0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1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1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2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2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2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2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3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3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3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3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4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4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4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5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5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5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5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6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6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6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6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6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86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6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86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86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86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6839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51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53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54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55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56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57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58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659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660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661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662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63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64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65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66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67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68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69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70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71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72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73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74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75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76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77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78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679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680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681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682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83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84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85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86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87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88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89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90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91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92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93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94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95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96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97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698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699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00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01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02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03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04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05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06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707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708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709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710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11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12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13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14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15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16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17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18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19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20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21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22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23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24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25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26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727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139065</xdr:rowOff>
    </xdr:to>
    <xdr:sp>
      <xdr:nvSpPr>
        <xdr:cNvPr id="8728" name="Text Box 52"/>
        <xdr:cNvSpPr txBox="1"/>
      </xdr:nvSpPr>
      <xdr:spPr>
        <a:xfrm>
          <a:off x="848360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729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318135</xdr:colOff>
      <xdr:row>37</xdr:row>
      <xdr:rowOff>139700</xdr:rowOff>
    </xdr:to>
    <xdr:sp>
      <xdr:nvSpPr>
        <xdr:cNvPr id="8730" name="Text Box 52"/>
        <xdr:cNvSpPr txBox="1"/>
      </xdr:nvSpPr>
      <xdr:spPr>
        <a:xfrm>
          <a:off x="848360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31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32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33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34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35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36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37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38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39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40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41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42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43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139065</xdr:rowOff>
    </xdr:to>
    <xdr:sp>
      <xdr:nvSpPr>
        <xdr:cNvPr id="8744" name="Text Box 52"/>
        <xdr:cNvSpPr txBox="1"/>
      </xdr:nvSpPr>
      <xdr:spPr>
        <a:xfrm>
          <a:off x="848360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45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317500</xdr:colOff>
      <xdr:row>37</xdr:row>
      <xdr:rowOff>139700</xdr:rowOff>
    </xdr:to>
    <xdr:sp>
      <xdr:nvSpPr>
        <xdr:cNvPr id="8746" name="Text Box 52"/>
        <xdr:cNvSpPr txBox="1"/>
      </xdr:nvSpPr>
      <xdr:spPr>
        <a:xfrm>
          <a:off x="848360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7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7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7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7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7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7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7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7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7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7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8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8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8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8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89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89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89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89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0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0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0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0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1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1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1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1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2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2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2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2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3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3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3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3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4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4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4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4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5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5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5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5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6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6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6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6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7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7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7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7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9872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8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8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8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8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99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99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99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99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0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0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0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0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1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1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1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1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3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3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2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2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2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2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3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3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3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3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9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4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9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4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4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4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5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5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5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5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6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6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6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6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7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7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7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7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89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89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8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8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09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09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09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10998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09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0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0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0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0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1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1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1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1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2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2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2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2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3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3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3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3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4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4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4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4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5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5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5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5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6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6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6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6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7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7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7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7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8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8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8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8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19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19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19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19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0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0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0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0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12124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1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1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1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1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2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2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3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3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3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3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4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4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4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4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3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3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5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5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5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5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6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6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6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6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79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79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7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7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8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8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8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8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29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29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29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29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0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0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0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0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1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1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1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1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2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2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2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2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3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3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3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3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4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4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4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4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5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5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5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5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6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6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6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6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7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7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7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7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13812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8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8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8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8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39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39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39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39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0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0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0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0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1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1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1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1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2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2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2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2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3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3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3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3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3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3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4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4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4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4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5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5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6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6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6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6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7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7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7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7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3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3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8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8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8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8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14938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49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49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49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49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09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09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0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0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1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1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1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1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2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2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2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2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3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3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3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3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4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4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4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4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5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5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5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5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6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6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6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6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7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7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7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7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8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8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8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8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59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59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59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59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16064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0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0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0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0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1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1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1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1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2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2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2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2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3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3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3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3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4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4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4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4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5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5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6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6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6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6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3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3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7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7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7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7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8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8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8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8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69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69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69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69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0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0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0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0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3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3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1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17190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1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1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1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2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2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2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2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39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39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3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3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4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4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4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4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5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5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5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5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6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6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6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6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7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7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7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7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8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8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8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8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79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79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79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79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0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0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0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0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1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1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1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1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2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2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2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2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18316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3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3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3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3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2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2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4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4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4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4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8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5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8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5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5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5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6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6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6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6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7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7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7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7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8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8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8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8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898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898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89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89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3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3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0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0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0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0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4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5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1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1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1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1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3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3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4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4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8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28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8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28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2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2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3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3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38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38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3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3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3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3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7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7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4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4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4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4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1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2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4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4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6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6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6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6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5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59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59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5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1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1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4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4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4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4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6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6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9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69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9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69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6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6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1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1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7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7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7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7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0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0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0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0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4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5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5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5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8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8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89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8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0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4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4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1999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1999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199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199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20004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1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1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3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3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3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3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6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6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8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08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8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08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0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0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0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0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1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1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2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2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2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3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3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3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5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5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5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6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7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7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17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18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8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9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9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9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9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19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1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0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0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0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0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0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0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0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1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1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1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1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1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2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2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2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2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2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3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3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3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3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3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4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4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4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4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4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5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5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5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5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5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5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5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6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6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6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6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6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7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7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7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7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7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8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8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8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8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2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2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2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2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6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6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6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6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9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3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9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3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3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3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1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1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1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1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6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6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4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4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4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4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0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1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5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5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7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7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5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5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9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59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9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59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2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2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4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4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4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4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6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7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7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7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8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9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9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69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9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69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6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6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1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1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2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2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3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3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4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4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4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4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5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5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5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5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5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6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6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6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6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6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6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7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7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7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7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7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7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8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8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8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8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8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78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9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79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9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9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79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79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0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0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0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0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0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1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1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1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1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1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1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1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2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2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2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2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2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3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3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3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3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3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3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3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4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4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4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4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4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5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6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6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6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7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88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8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88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8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8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0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0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0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1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27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28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29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30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5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5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5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5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5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5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5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5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7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7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7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7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75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0976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77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0978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09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099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0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0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0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0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0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0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0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1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2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2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2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23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24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25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26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3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3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3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3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3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3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3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3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3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3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4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4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4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4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4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4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4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4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4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4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5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5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5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5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5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5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5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5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5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5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6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6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6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6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6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6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6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6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6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6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7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71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72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73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074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7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7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7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7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79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80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81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82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8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8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8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8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8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8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8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9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9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9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9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9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9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09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9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09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09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10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10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10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0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0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0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0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0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0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0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10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11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12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13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14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15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16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17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18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119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083"/>
    <xdr:sp>
      <xdr:nvSpPr>
        <xdr:cNvPr id="21120" name="Text Box 52"/>
        <xdr:cNvSpPr txBox="1"/>
      </xdr:nvSpPr>
      <xdr:spPr>
        <a:xfrm>
          <a:off x="848360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121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3183" cy="554718"/>
    <xdr:sp>
      <xdr:nvSpPr>
        <xdr:cNvPr id="21122" name="Text Box 52"/>
        <xdr:cNvSpPr txBox="1"/>
      </xdr:nvSpPr>
      <xdr:spPr>
        <a:xfrm>
          <a:off x="848360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23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24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25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26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27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083"/>
    <xdr:sp>
      <xdr:nvSpPr>
        <xdr:cNvPr id="21128" name="Text Box 52"/>
        <xdr:cNvSpPr txBox="1"/>
      </xdr:nvSpPr>
      <xdr:spPr>
        <a:xfrm>
          <a:off x="848360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10</xdr:col>
      <xdr:colOff>0</xdr:colOff>
      <xdr:row>36</xdr:row>
      <xdr:rowOff>0</xdr:rowOff>
    </xdr:from>
    <xdr:ext cx="972548" cy="554718"/>
    <xdr:sp>
      <xdr:nvSpPr>
        <xdr:cNvPr id="21129" name="Text Box 52"/>
        <xdr:cNvSpPr txBox="1"/>
      </xdr:nvSpPr>
      <xdr:spPr>
        <a:xfrm>
          <a:off x="848360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9</xdr:col>
      <xdr:colOff>838200</xdr:colOff>
      <xdr:row>36</xdr:row>
      <xdr:rowOff>0</xdr:rowOff>
    </xdr:from>
    <xdr:ext cx="3680188" cy="554718"/>
    <xdr:sp>
      <xdr:nvSpPr>
        <xdr:cNvPr id="21130" name="Text Box 52"/>
        <xdr:cNvSpPr txBox="1"/>
      </xdr:nvSpPr>
      <xdr:spPr>
        <a:xfrm>
          <a:off x="8483600" y="18331815"/>
          <a:ext cx="367982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13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14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14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14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15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16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16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16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18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18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18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19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1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1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0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0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0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1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3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3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3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3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5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5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5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5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8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28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8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28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2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2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0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0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0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0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3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3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3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3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5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5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5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5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7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8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8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38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3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3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39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0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0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0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2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2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2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3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4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4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4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5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7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7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7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7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4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9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49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9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49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4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2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2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2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2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4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4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4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4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7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7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7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7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9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59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9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59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5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5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1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2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2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2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3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4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4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4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6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6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6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7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8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68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8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69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6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6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1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1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1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1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3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3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3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3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6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6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6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6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8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78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8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78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7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7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1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1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1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1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3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3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3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3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5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6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6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6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7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88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8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88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8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8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0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0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0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1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2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2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2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3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5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5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5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5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7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197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7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197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19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19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0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0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0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0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2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2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2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2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5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5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5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5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7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7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7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07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0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0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09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0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0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0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1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2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2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2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4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4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4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5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67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68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69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70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9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9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9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19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9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19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9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19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1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1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1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1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1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15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16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17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18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3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4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4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4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4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4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4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4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5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6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6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6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63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64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65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66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7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8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8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8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8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8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8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8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8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8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8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9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9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29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9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29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9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9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9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29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29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0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0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0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0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0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0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0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0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0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0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1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311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312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313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314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1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1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1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1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19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20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21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22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2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2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2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2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2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2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2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3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3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3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3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3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3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3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3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3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33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34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34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34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4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4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4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4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4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4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4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5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5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5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5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5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5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5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5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5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359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139065</xdr:rowOff>
    </xdr:to>
    <xdr:sp>
      <xdr:nvSpPr>
        <xdr:cNvPr id="22360" name="Text Box 52"/>
        <xdr:cNvSpPr txBox="1"/>
      </xdr:nvSpPr>
      <xdr:spPr>
        <a:xfrm>
          <a:off x="848360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361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316230</xdr:colOff>
      <xdr:row>37</xdr:row>
      <xdr:rowOff>139700</xdr:rowOff>
    </xdr:to>
    <xdr:sp>
      <xdr:nvSpPr>
        <xdr:cNvPr id="22362" name="Text Box 52"/>
        <xdr:cNvSpPr txBox="1"/>
      </xdr:nvSpPr>
      <xdr:spPr>
        <a:xfrm>
          <a:off x="848360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63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64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65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66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67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68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69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70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71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72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73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74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75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139065</xdr:rowOff>
    </xdr:to>
    <xdr:sp>
      <xdr:nvSpPr>
        <xdr:cNvPr id="22376" name="Text Box 52"/>
        <xdr:cNvSpPr txBox="1"/>
      </xdr:nvSpPr>
      <xdr:spPr>
        <a:xfrm>
          <a:off x="848360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77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315595</xdr:colOff>
      <xdr:row>37</xdr:row>
      <xdr:rowOff>139700</xdr:rowOff>
    </xdr:to>
    <xdr:sp>
      <xdr:nvSpPr>
        <xdr:cNvPr id="22378" name="Text Box 52"/>
        <xdr:cNvSpPr txBox="1"/>
      </xdr:nvSpPr>
      <xdr:spPr>
        <a:xfrm>
          <a:off x="848360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79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80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81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82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83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84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85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86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387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388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389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390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91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92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93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94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95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96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97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398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399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00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01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02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03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04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05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06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407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408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409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410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11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12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13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14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15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16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17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18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19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20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21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22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23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24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25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26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27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28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29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30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31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32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33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34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435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436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437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438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39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40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41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42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43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44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45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46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47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48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49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50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51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52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53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54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455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139065</xdr:rowOff>
    </xdr:to>
    <xdr:sp>
      <xdr:nvSpPr>
        <xdr:cNvPr id="22456" name="Text Box 52"/>
        <xdr:cNvSpPr txBox="1"/>
      </xdr:nvSpPr>
      <xdr:spPr>
        <a:xfrm>
          <a:off x="9643110" y="18331815"/>
          <a:ext cx="89789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457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318135</xdr:colOff>
      <xdr:row>37</xdr:row>
      <xdr:rowOff>139700</xdr:rowOff>
    </xdr:to>
    <xdr:sp>
      <xdr:nvSpPr>
        <xdr:cNvPr id="22458" name="Text Box 52"/>
        <xdr:cNvSpPr txBox="1"/>
      </xdr:nvSpPr>
      <xdr:spPr>
        <a:xfrm>
          <a:off x="9643110" y="18331815"/>
          <a:ext cx="89789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59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60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61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62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63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64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65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66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67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68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69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70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71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139065</xdr:rowOff>
    </xdr:to>
    <xdr:sp>
      <xdr:nvSpPr>
        <xdr:cNvPr id="22472" name="Text Box 52"/>
        <xdr:cNvSpPr txBox="1"/>
      </xdr:nvSpPr>
      <xdr:spPr>
        <a:xfrm>
          <a:off x="9643110" y="18331815"/>
          <a:ext cx="89725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73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317500</xdr:colOff>
      <xdr:row>37</xdr:row>
      <xdr:rowOff>139700</xdr:rowOff>
    </xdr:to>
    <xdr:sp>
      <xdr:nvSpPr>
        <xdr:cNvPr id="22474" name="Text Box 52"/>
        <xdr:cNvSpPr txBox="1"/>
      </xdr:nvSpPr>
      <xdr:spPr>
        <a:xfrm>
          <a:off x="9643110" y="18331815"/>
          <a:ext cx="897255" cy="57404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4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4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4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4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4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5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5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5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5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6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6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6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7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7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7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7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8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8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8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8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29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29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29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29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0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0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0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0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1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1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1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1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2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2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2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2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3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3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3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3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4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4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4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4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5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5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5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5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23600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6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6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6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6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7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7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7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8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8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8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8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39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39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39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39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0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0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1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1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2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2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2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2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3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3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3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3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4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4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4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5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5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5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5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6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6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6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24726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7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7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7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7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8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8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8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8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49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49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49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49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0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0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0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0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1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1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1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1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2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2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2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2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3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3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3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3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4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4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5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5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5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5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6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6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6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6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7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7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7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25852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8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8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8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8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59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59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5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59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0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0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1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1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2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2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2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2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3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3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3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3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4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4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4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5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5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5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5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6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6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6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7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7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7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7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8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8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8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8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69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69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69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69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0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0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0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0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1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1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1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1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2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2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2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2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3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3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3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3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4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4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4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4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27540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5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5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5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5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6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6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6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6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7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7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7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8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8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8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8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79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79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79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79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0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0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1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1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2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2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2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2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3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3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3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4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4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4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5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5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5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5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28666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6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6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6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7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7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7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7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8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8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8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8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89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89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89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89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0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0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0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0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1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1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1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1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2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2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2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2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3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3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3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3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4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4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5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5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5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5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6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6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6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6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7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7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29792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7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8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8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299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299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29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299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0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0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1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1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2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2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2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2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3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3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3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3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4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4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4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4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5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5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5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5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6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6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6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7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7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7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7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8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8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8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8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30918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09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09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09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09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0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0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0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0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1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1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1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2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2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2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2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3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3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3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3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4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4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4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4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5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5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5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5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6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6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6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7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7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7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8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8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8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8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19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19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1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19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32044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0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0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5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5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1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1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1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1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2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2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2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2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1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1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3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3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3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3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4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4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4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4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5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5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6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6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6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1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1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6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6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7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7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7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7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7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87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8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8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8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6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6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6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6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29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29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29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29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1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1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1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1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6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6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0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0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0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0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1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1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5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6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1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1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1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9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1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0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4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4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7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7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2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9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29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9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29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2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2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2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4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4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7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7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7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7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39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39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3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3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1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1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2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2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3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4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4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4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4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4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2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3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3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3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7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57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7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58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5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5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2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2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67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67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6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6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2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2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33732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4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4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6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6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6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6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79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79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7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7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0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1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1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1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3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3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3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4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5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5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5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5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5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6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8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8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88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88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8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8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0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0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0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0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1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1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2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2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2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2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2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3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3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3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3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3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3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3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4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4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4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4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4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5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5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5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5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5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6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6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6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6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6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7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7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7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7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7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8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8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398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8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398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8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8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9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9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9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9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399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39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0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0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0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0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0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1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1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1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9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09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9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09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0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0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4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4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4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4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18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19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1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1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3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3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28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28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2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2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0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0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2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2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2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2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5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5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7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37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7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37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39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39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0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0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1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1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2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2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2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2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4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4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4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5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6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6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6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6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7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7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7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8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8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8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8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8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9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49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49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9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49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9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49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0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0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0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0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0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1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1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1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1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1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1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1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2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2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2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2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2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3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3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3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3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3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4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4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4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4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4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4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4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5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5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5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5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5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6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6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6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6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6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6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6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7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7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7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7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8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58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8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59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5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5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0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0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0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1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3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3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3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3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55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56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57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58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7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8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8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8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8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68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8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68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6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69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0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0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0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03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04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05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06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2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2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2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3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3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3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3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3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4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4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4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5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51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52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53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54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5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5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6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6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6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6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6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6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6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6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6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6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7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7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7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7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7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7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7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7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7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7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8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8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78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8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8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8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8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8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8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8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9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9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9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9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9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9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79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9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79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799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800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801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802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0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0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0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0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07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08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09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10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1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1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1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1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1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1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1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1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1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2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2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2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2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2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2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2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82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82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82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83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3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3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3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3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3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3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3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38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39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40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41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42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43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44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45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46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847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083"/>
    <xdr:sp>
      <xdr:nvSpPr>
        <xdr:cNvPr id="34848" name="Text Box 52"/>
        <xdr:cNvSpPr txBox="1"/>
      </xdr:nvSpPr>
      <xdr:spPr>
        <a:xfrm>
          <a:off x="9643110" y="18331815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849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3183" cy="554718"/>
    <xdr:sp>
      <xdr:nvSpPr>
        <xdr:cNvPr id="34850" name="Text Box 52"/>
        <xdr:cNvSpPr txBox="1"/>
      </xdr:nvSpPr>
      <xdr:spPr>
        <a:xfrm>
          <a:off x="9643110" y="18331815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51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52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53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54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55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083"/>
    <xdr:sp>
      <xdr:nvSpPr>
        <xdr:cNvPr id="34856" name="Text Box 52"/>
        <xdr:cNvSpPr txBox="1"/>
      </xdr:nvSpPr>
      <xdr:spPr>
        <a:xfrm>
          <a:off x="9643110" y="18331815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36</xdr:row>
      <xdr:rowOff>0</xdr:rowOff>
    </xdr:from>
    <xdr:ext cx="972548" cy="554718"/>
    <xdr:sp>
      <xdr:nvSpPr>
        <xdr:cNvPr id="34857" name="Text Box 52"/>
        <xdr:cNvSpPr txBox="1"/>
      </xdr:nvSpPr>
      <xdr:spPr>
        <a:xfrm>
          <a:off x="9643110" y="18331815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11</xdr:col>
      <xdr:colOff>838200</xdr:colOff>
      <xdr:row>36</xdr:row>
      <xdr:rowOff>0</xdr:rowOff>
    </xdr:from>
    <xdr:ext cx="4325348" cy="554718"/>
    <xdr:sp>
      <xdr:nvSpPr>
        <xdr:cNvPr id="34858" name="Text Box 52"/>
        <xdr:cNvSpPr txBox="1"/>
      </xdr:nvSpPr>
      <xdr:spPr>
        <a:xfrm>
          <a:off x="9643110" y="18331815"/>
          <a:ext cx="4324985" cy="554355"/>
        </a:xfrm>
        <a:prstGeom prst="rect">
          <a:avLst/>
        </a:prstGeom>
        <a:noFill/>
        <a:ln w="9525">
          <a:noFill/>
        </a:ln>
      </xdr:spPr>
    </xdr:sp>
    <xdr:clientData/>
  </xdr:one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86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86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86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87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88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88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88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89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8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8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1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1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1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1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3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3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3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3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6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6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6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6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8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498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8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498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49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49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1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1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1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1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3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3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3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3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5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6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6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6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7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08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8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08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0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0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0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0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0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1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2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2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2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3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5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5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5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5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7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17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7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17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1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1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0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0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0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0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2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2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2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2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5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5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5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5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7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7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7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27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2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2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29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0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0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0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1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2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2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2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4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4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4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5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6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6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6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7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3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9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39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9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39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3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1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1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1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1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4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4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4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4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6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6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6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6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9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49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9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49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4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4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1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1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1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1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3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4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4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4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5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6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6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6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8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58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8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59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5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5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0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0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0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1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3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3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3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3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5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5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5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5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8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68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8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68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6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6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0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0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0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0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3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3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3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3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5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5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5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5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7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8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8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78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7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7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79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0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0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0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2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2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2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3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4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4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4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5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7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7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7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7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8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95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896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97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898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8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1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2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2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2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2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2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2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2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3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4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4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4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43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44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45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46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6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6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6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7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7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7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7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7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8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8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8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9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91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5992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93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5994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59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59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0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0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0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1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1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1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1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1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1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1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1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1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1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2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2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2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2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2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2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2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2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2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2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3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3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3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3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3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3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3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3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3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39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40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41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42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4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4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4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4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47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48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49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50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5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5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5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5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5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5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5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5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5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6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6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6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6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6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6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6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6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6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6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7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7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7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7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7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7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7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7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7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7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8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8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8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8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8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8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8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87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139065</xdr:rowOff>
    </xdr:to>
    <xdr:sp>
      <xdr:nvSpPr>
        <xdr:cNvPr id="36088" name="Text Box 52"/>
        <xdr:cNvSpPr txBox="1"/>
      </xdr:nvSpPr>
      <xdr:spPr>
        <a:xfrm>
          <a:off x="9643110" y="18331815"/>
          <a:ext cx="89598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89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316230</xdr:colOff>
      <xdr:row>37</xdr:row>
      <xdr:rowOff>139700</xdr:rowOff>
    </xdr:to>
    <xdr:sp>
      <xdr:nvSpPr>
        <xdr:cNvPr id="36090" name="Text Box 52"/>
        <xdr:cNvSpPr txBox="1"/>
      </xdr:nvSpPr>
      <xdr:spPr>
        <a:xfrm>
          <a:off x="9643110" y="18331815"/>
          <a:ext cx="89598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91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92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93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94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95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96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97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098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099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100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101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102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103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139065</xdr:rowOff>
    </xdr:to>
    <xdr:sp>
      <xdr:nvSpPr>
        <xdr:cNvPr id="36104" name="Text Box 52"/>
        <xdr:cNvSpPr txBox="1"/>
      </xdr:nvSpPr>
      <xdr:spPr>
        <a:xfrm>
          <a:off x="9643110" y="18331815"/>
          <a:ext cx="89535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105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36</xdr:row>
      <xdr:rowOff>0</xdr:rowOff>
    </xdr:from>
    <xdr:to>
      <xdr:col>13</xdr:col>
      <xdr:colOff>315595</xdr:colOff>
      <xdr:row>37</xdr:row>
      <xdr:rowOff>139700</xdr:rowOff>
    </xdr:to>
    <xdr:sp>
      <xdr:nvSpPr>
        <xdr:cNvPr id="36106" name="Text Box 52"/>
        <xdr:cNvSpPr txBox="1"/>
      </xdr:nvSpPr>
      <xdr:spPr>
        <a:xfrm>
          <a:off x="9643110" y="18331815"/>
          <a:ext cx="895350" cy="5740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W37"/>
  <sheetViews>
    <sheetView tabSelected="1" zoomScale="70" zoomScaleNormal="70" topLeftCell="A2" workbookViewId="0">
      <selection activeCell="R12" sqref="R12"/>
    </sheetView>
  </sheetViews>
  <sheetFormatPr defaultColWidth="9" defaultRowHeight="15"/>
  <cols>
    <col min="1" max="1" width="7.13333333333333" customWidth="1"/>
    <col min="2" max="2" width="13.3333333333333" style="5" customWidth="1"/>
    <col min="3" max="3" width="71.0761904761905" style="6" customWidth="1"/>
    <col min="4" max="4" width="9" hidden="1" customWidth="1"/>
    <col min="5" max="6" width="7.97142857142857" hidden="1" customWidth="1"/>
    <col min="8" max="9" width="9" customWidth="1"/>
    <col min="10" max="13" width="8.69523809523809" style="7" customWidth="1"/>
    <col min="14" max="18" width="8.88571428571429" style="7" customWidth="1"/>
  </cols>
  <sheetData>
    <row r="1" s="1" customFormat="1" ht="64.95" customHeight="1" spans="1:205">
      <c r="A1" s="8" t="s">
        <v>0</v>
      </c>
      <c r="B1" s="9"/>
      <c r="C1" s="10"/>
      <c r="D1" s="11"/>
      <c r="E1" s="12"/>
      <c r="F1" s="12"/>
      <c r="G1" s="12"/>
      <c r="H1" s="12"/>
      <c r="I1" s="12"/>
      <c r="J1" s="40"/>
      <c r="K1" s="40"/>
      <c r="L1" s="40"/>
      <c r="M1" s="40"/>
      <c r="N1" s="40"/>
      <c r="O1" s="40"/>
      <c r="P1" s="40"/>
      <c r="Q1" s="40"/>
      <c r="R1" s="40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</row>
    <row r="2" s="1" customFormat="1" ht="88.8" customHeight="1" spans="1:205">
      <c r="A2" s="13" t="s">
        <v>1</v>
      </c>
      <c r="B2" s="10"/>
      <c r="C2" s="10"/>
      <c r="D2" s="13"/>
      <c r="E2" s="13"/>
      <c r="F2" s="13"/>
      <c r="G2" s="13"/>
      <c r="H2" s="13"/>
      <c r="I2" s="13"/>
      <c r="J2" s="41"/>
      <c r="K2" s="41"/>
      <c r="L2" s="41"/>
      <c r="M2" s="41"/>
      <c r="N2" s="41"/>
      <c r="O2" s="41"/>
      <c r="P2" s="41"/>
      <c r="Q2" s="41"/>
      <c r="R2" s="41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</row>
    <row r="3" s="1" customFormat="1" ht="26.25" customHeight="1" spans="1:205">
      <c r="A3" s="14" t="s">
        <v>2</v>
      </c>
      <c r="B3" s="15"/>
      <c r="C3" s="16"/>
      <c r="D3" s="17"/>
      <c r="E3" s="18"/>
      <c r="F3" s="18"/>
      <c r="G3" s="19"/>
      <c r="H3" s="18"/>
      <c r="I3" s="18"/>
      <c r="J3" s="42"/>
      <c r="K3" s="42"/>
      <c r="L3" s="42"/>
      <c r="M3" s="42"/>
      <c r="N3" s="42"/>
      <c r="O3" s="42"/>
      <c r="P3" s="42"/>
      <c r="Q3" s="42"/>
      <c r="R3" s="42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</row>
    <row r="4" s="1" customFormat="1" ht="28.5" customHeight="1" spans="1:205">
      <c r="A4" s="20" t="s">
        <v>3</v>
      </c>
      <c r="B4" s="21"/>
      <c r="C4" s="20"/>
      <c r="D4" s="21"/>
      <c r="E4" s="21"/>
      <c r="F4" s="21"/>
      <c r="G4" s="22"/>
      <c r="H4" s="21"/>
      <c r="I4" s="21"/>
      <c r="J4" s="43"/>
      <c r="K4" s="43"/>
      <c r="L4" s="43"/>
      <c r="M4" s="43"/>
      <c r="N4" s="43"/>
      <c r="O4" s="43"/>
      <c r="P4" s="43"/>
      <c r="Q4" s="43"/>
      <c r="R4" s="4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</row>
    <row r="5" s="1" customFormat="1" ht="97" customHeight="1" spans="1:205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44"/>
      <c r="K5" s="44"/>
      <c r="L5" s="44"/>
      <c r="M5" s="44"/>
      <c r="N5" s="44"/>
      <c r="O5" s="44"/>
      <c r="P5" s="44"/>
      <c r="Q5" s="44"/>
      <c r="R5" s="44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</row>
    <row r="6" s="1" customFormat="1" ht="25.95" customHeight="1" spans="1:205">
      <c r="A6" s="20" t="s">
        <v>5</v>
      </c>
      <c r="B6" s="20"/>
      <c r="C6" s="20"/>
      <c r="D6" s="20"/>
      <c r="E6" s="20"/>
      <c r="F6" s="20"/>
      <c r="G6" s="23"/>
      <c r="H6" s="20"/>
      <c r="I6" s="20"/>
      <c r="J6" s="44"/>
      <c r="K6" s="44"/>
      <c r="L6" s="44"/>
      <c r="M6" s="44"/>
      <c r="N6" s="44"/>
      <c r="O6" s="44"/>
      <c r="P6" s="44"/>
      <c r="Q6" s="44"/>
      <c r="R6" s="44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</row>
    <row r="7" s="2" customFormat="1" ht="24" customHeight="1" spans="1:205">
      <c r="A7" s="24" t="s">
        <v>6</v>
      </c>
      <c r="B7" s="25" t="s">
        <v>7</v>
      </c>
      <c r="C7" s="26" t="s">
        <v>8</v>
      </c>
      <c r="D7" s="27" t="s">
        <v>9</v>
      </c>
      <c r="E7" s="28" t="s">
        <v>10</v>
      </c>
      <c r="F7" s="28" t="s">
        <v>11</v>
      </c>
      <c r="G7" s="29" t="s">
        <v>12</v>
      </c>
      <c r="H7" s="24" t="s">
        <v>13</v>
      </c>
      <c r="I7" s="24" t="s">
        <v>14</v>
      </c>
      <c r="J7" s="45" t="s">
        <v>15</v>
      </c>
      <c r="K7" s="45" t="s">
        <v>16</v>
      </c>
      <c r="L7" s="45" t="s">
        <v>17</v>
      </c>
      <c r="M7" s="45" t="s">
        <v>18</v>
      </c>
      <c r="N7" s="46" t="s">
        <v>19</v>
      </c>
      <c r="O7" s="46"/>
      <c r="P7" s="46"/>
      <c r="Q7" s="45" t="s">
        <v>20</v>
      </c>
      <c r="R7" s="45" t="s">
        <v>21</v>
      </c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</row>
    <row r="8" s="2" customFormat="1" ht="24" customHeight="1" spans="1:205">
      <c r="A8" s="24"/>
      <c r="B8" s="25"/>
      <c r="C8" s="26"/>
      <c r="D8" s="26"/>
      <c r="E8" s="28"/>
      <c r="F8" s="28"/>
      <c r="G8" s="29"/>
      <c r="H8" s="24"/>
      <c r="I8" s="24"/>
      <c r="J8" s="45"/>
      <c r="K8" s="45"/>
      <c r="L8" s="45"/>
      <c r="M8" s="45"/>
      <c r="N8" s="45" t="s">
        <v>22</v>
      </c>
      <c r="O8" s="45" t="s">
        <v>23</v>
      </c>
      <c r="P8" s="45" t="s">
        <v>24</v>
      </c>
      <c r="Q8" s="45"/>
      <c r="R8" s="45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</row>
    <row r="9" s="3" customFormat="1" ht="38" customHeight="1" spans="1:18">
      <c r="A9" s="30">
        <v>1</v>
      </c>
      <c r="B9" s="30" t="s">
        <v>25</v>
      </c>
      <c r="C9" s="31" t="s">
        <v>26</v>
      </c>
      <c r="D9" s="32"/>
      <c r="E9" s="32"/>
      <c r="F9" s="33"/>
      <c r="G9" s="34">
        <v>1200</v>
      </c>
      <c r="H9" s="30">
        <v>400</v>
      </c>
      <c r="I9" s="47">
        <f t="shared" ref="I9:I13" si="0">G9/H9</f>
        <v>3</v>
      </c>
      <c r="J9" s="48">
        <v>0.5</v>
      </c>
      <c r="K9" s="48">
        <v>0.8</v>
      </c>
      <c r="L9" s="48">
        <f>J9*I9</f>
        <v>1.5</v>
      </c>
      <c r="M9" s="48">
        <f>I9*K9</f>
        <v>2.4</v>
      </c>
      <c r="N9" s="49">
        <v>20</v>
      </c>
      <c r="O9" s="49">
        <v>10</v>
      </c>
      <c r="P9" s="49">
        <v>15</v>
      </c>
      <c r="Q9" s="48">
        <v>0.01</v>
      </c>
      <c r="R9" s="48">
        <v>0.009</v>
      </c>
    </row>
    <row r="10" s="3" customFormat="1" ht="38" customHeight="1" spans="1:18">
      <c r="A10" s="30">
        <v>2</v>
      </c>
      <c r="B10" s="30" t="s">
        <v>27</v>
      </c>
      <c r="C10" s="31" t="s">
        <v>28</v>
      </c>
      <c r="D10" s="32"/>
      <c r="E10" s="32"/>
      <c r="F10" s="33"/>
      <c r="G10" s="34">
        <v>1200</v>
      </c>
      <c r="H10" s="30">
        <v>400</v>
      </c>
      <c r="I10" s="47">
        <f t="shared" si="0"/>
        <v>3</v>
      </c>
      <c r="J10" s="48">
        <v>0.5</v>
      </c>
      <c r="K10" s="48">
        <v>0.8</v>
      </c>
      <c r="L10" s="48">
        <f t="shared" ref="L10:L36" si="1">J10*I10</f>
        <v>1.5</v>
      </c>
      <c r="M10" s="48">
        <f t="shared" ref="M10:M36" si="2">I10*K10</f>
        <v>2.4</v>
      </c>
      <c r="N10" s="49">
        <v>20</v>
      </c>
      <c r="O10" s="49">
        <v>10</v>
      </c>
      <c r="P10" s="49">
        <v>15</v>
      </c>
      <c r="Q10" s="48">
        <v>0.01</v>
      </c>
      <c r="R10" s="48">
        <v>0.009</v>
      </c>
    </row>
    <row r="11" s="3" customFormat="1" ht="38" customHeight="1" spans="1:18">
      <c r="A11" s="30">
        <v>3</v>
      </c>
      <c r="B11" s="30" t="s">
        <v>29</v>
      </c>
      <c r="C11" s="31" t="s">
        <v>30</v>
      </c>
      <c r="D11" s="32"/>
      <c r="E11" s="32"/>
      <c r="F11" s="33"/>
      <c r="G11" s="34">
        <v>1200</v>
      </c>
      <c r="H11" s="30">
        <v>400</v>
      </c>
      <c r="I11" s="47">
        <f t="shared" si="0"/>
        <v>3</v>
      </c>
      <c r="J11" s="48">
        <v>0.5</v>
      </c>
      <c r="K11" s="48">
        <v>0.8</v>
      </c>
      <c r="L11" s="48">
        <f t="shared" si="1"/>
        <v>1.5</v>
      </c>
      <c r="M11" s="48">
        <f t="shared" si="2"/>
        <v>2.4</v>
      </c>
      <c r="N11" s="49">
        <v>20</v>
      </c>
      <c r="O11" s="49">
        <v>10</v>
      </c>
      <c r="P11" s="49">
        <v>15</v>
      </c>
      <c r="Q11" s="48">
        <v>0.01</v>
      </c>
      <c r="R11" s="48">
        <v>0.009</v>
      </c>
    </row>
    <row r="12" s="3" customFormat="1" ht="38" customHeight="1" spans="1:18">
      <c r="A12" s="30">
        <v>4</v>
      </c>
      <c r="B12" s="30" t="s">
        <v>31</v>
      </c>
      <c r="C12" s="31" t="s">
        <v>32</v>
      </c>
      <c r="D12" s="32"/>
      <c r="E12" s="32"/>
      <c r="F12" s="33"/>
      <c r="G12" s="34">
        <v>2800</v>
      </c>
      <c r="H12" s="30">
        <v>400</v>
      </c>
      <c r="I12" s="47">
        <f t="shared" si="0"/>
        <v>7</v>
      </c>
      <c r="J12" s="48">
        <v>0.5</v>
      </c>
      <c r="K12" s="48">
        <v>0.8</v>
      </c>
      <c r="L12" s="48">
        <f t="shared" si="1"/>
        <v>3.5</v>
      </c>
      <c r="M12" s="48">
        <f t="shared" si="2"/>
        <v>5.6</v>
      </c>
      <c r="N12" s="49">
        <v>20</v>
      </c>
      <c r="O12" s="49">
        <v>10</v>
      </c>
      <c r="P12" s="49">
        <v>15</v>
      </c>
      <c r="Q12" s="48">
        <v>0.01</v>
      </c>
      <c r="R12" s="48">
        <v>0.021</v>
      </c>
    </row>
    <row r="13" s="3" customFormat="1" ht="38" customHeight="1" spans="1:18">
      <c r="A13" s="30">
        <v>5</v>
      </c>
      <c r="B13" s="30" t="s">
        <v>31</v>
      </c>
      <c r="C13" s="31" t="s">
        <v>32</v>
      </c>
      <c r="D13" s="32"/>
      <c r="E13" s="32"/>
      <c r="F13" s="33"/>
      <c r="G13" s="34">
        <v>200</v>
      </c>
      <c r="H13" s="30">
        <v>200</v>
      </c>
      <c r="I13" s="47">
        <f t="shared" si="0"/>
        <v>1</v>
      </c>
      <c r="J13" s="48">
        <v>0.2</v>
      </c>
      <c r="K13" s="48">
        <v>0.4</v>
      </c>
      <c r="L13" s="48">
        <f t="shared" si="1"/>
        <v>0.2</v>
      </c>
      <c r="M13" s="48">
        <f t="shared" si="2"/>
        <v>0.4</v>
      </c>
      <c r="N13" s="49">
        <v>20</v>
      </c>
      <c r="O13" s="49">
        <v>10</v>
      </c>
      <c r="P13" s="49">
        <v>15</v>
      </c>
      <c r="Q13" s="48">
        <v>0.01</v>
      </c>
      <c r="R13" s="48">
        <v>0.009</v>
      </c>
    </row>
    <row r="14" s="3" customFormat="1" ht="38" customHeight="1" spans="1:18">
      <c r="A14" s="30">
        <v>5</v>
      </c>
      <c r="B14" s="35" t="s">
        <v>33</v>
      </c>
      <c r="C14" s="31" t="s">
        <v>34</v>
      </c>
      <c r="D14" s="32"/>
      <c r="E14" s="32"/>
      <c r="F14" s="33"/>
      <c r="G14" s="36">
        <v>3900</v>
      </c>
      <c r="H14" s="30">
        <v>100</v>
      </c>
      <c r="I14" s="47">
        <f t="shared" ref="I14:I50" si="3">G14/H14</f>
        <v>39</v>
      </c>
      <c r="J14" s="50">
        <v>2.7</v>
      </c>
      <c r="K14" s="50">
        <v>4.8</v>
      </c>
      <c r="L14" s="48">
        <f t="shared" si="1"/>
        <v>105.3</v>
      </c>
      <c r="M14" s="48">
        <f t="shared" si="2"/>
        <v>187.2</v>
      </c>
      <c r="N14" s="51">
        <v>56.5</v>
      </c>
      <c r="O14" s="50">
        <v>27.5</v>
      </c>
      <c r="P14" s="51">
        <v>14</v>
      </c>
      <c r="Q14" s="48">
        <f t="shared" ref="Q14:Q36" si="4">P14*O14*N14/1000000</f>
        <v>0.0217525</v>
      </c>
      <c r="R14" s="48">
        <f t="shared" ref="R14:R36" si="5">Q14*I14</f>
        <v>0.8483475</v>
      </c>
    </row>
    <row r="15" s="3" customFormat="1" ht="38" customHeight="1" spans="1:18">
      <c r="A15" s="30">
        <v>6</v>
      </c>
      <c r="B15" s="35" t="s">
        <v>35</v>
      </c>
      <c r="C15" s="31" t="s">
        <v>36</v>
      </c>
      <c r="D15" s="32"/>
      <c r="E15" s="32"/>
      <c r="F15" s="33"/>
      <c r="G15" s="36">
        <v>900</v>
      </c>
      <c r="H15" s="30">
        <v>100</v>
      </c>
      <c r="I15" s="47">
        <f t="shared" si="3"/>
        <v>9</v>
      </c>
      <c r="J15" s="50">
        <v>2.7</v>
      </c>
      <c r="K15" s="50">
        <v>4.8</v>
      </c>
      <c r="L15" s="48">
        <f t="shared" si="1"/>
        <v>24.3</v>
      </c>
      <c r="M15" s="48">
        <f t="shared" si="2"/>
        <v>43.2</v>
      </c>
      <c r="N15" s="51">
        <v>56.5</v>
      </c>
      <c r="O15" s="50">
        <v>27.5</v>
      </c>
      <c r="P15" s="51">
        <v>14</v>
      </c>
      <c r="Q15" s="48">
        <f t="shared" si="4"/>
        <v>0.0217525</v>
      </c>
      <c r="R15" s="48">
        <f t="shared" si="5"/>
        <v>0.1957725</v>
      </c>
    </row>
    <row r="16" s="3" customFormat="1" ht="38" customHeight="1" spans="1:18">
      <c r="A16" s="30">
        <v>7</v>
      </c>
      <c r="B16" s="35" t="s">
        <v>37</v>
      </c>
      <c r="C16" s="31" t="s">
        <v>38</v>
      </c>
      <c r="D16" s="32"/>
      <c r="E16" s="32"/>
      <c r="F16" s="33"/>
      <c r="G16" s="36">
        <v>900</v>
      </c>
      <c r="H16" s="30">
        <v>100</v>
      </c>
      <c r="I16" s="47">
        <f t="shared" si="3"/>
        <v>9</v>
      </c>
      <c r="J16" s="50">
        <v>2.7</v>
      </c>
      <c r="K16" s="50">
        <v>4.8</v>
      </c>
      <c r="L16" s="48">
        <f t="shared" si="1"/>
        <v>24.3</v>
      </c>
      <c r="M16" s="48">
        <f t="shared" si="2"/>
        <v>43.2</v>
      </c>
      <c r="N16" s="51">
        <v>56.5</v>
      </c>
      <c r="O16" s="50">
        <v>27.5</v>
      </c>
      <c r="P16" s="51">
        <v>14</v>
      </c>
      <c r="Q16" s="48">
        <f t="shared" si="4"/>
        <v>0.0217525</v>
      </c>
      <c r="R16" s="48">
        <f t="shared" si="5"/>
        <v>0.1957725</v>
      </c>
    </row>
    <row r="17" s="3" customFormat="1" ht="38" customHeight="1" spans="1:18">
      <c r="A17" s="30">
        <v>8</v>
      </c>
      <c r="B17" s="30" t="s">
        <v>39</v>
      </c>
      <c r="C17" s="31" t="s">
        <v>40</v>
      </c>
      <c r="D17" s="32"/>
      <c r="E17" s="32"/>
      <c r="F17" s="33"/>
      <c r="G17" s="37">
        <v>4000</v>
      </c>
      <c r="H17" s="30">
        <v>100</v>
      </c>
      <c r="I17" s="47">
        <f t="shared" si="3"/>
        <v>40</v>
      </c>
      <c r="J17" s="50">
        <v>3.9</v>
      </c>
      <c r="K17" s="50">
        <v>6.1</v>
      </c>
      <c r="L17" s="48">
        <f t="shared" si="1"/>
        <v>156</v>
      </c>
      <c r="M17" s="48">
        <f t="shared" si="2"/>
        <v>244</v>
      </c>
      <c r="N17" s="51">
        <v>59.5</v>
      </c>
      <c r="O17" s="50">
        <v>29</v>
      </c>
      <c r="P17" s="51">
        <v>17</v>
      </c>
      <c r="Q17" s="48">
        <f t="shared" si="4"/>
        <v>0.0293335</v>
      </c>
      <c r="R17" s="48">
        <f t="shared" si="5"/>
        <v>1.17334</v>
      </c>
    </row>
    <row r="18" s="3" customFormat="1" ht="38" customHeight="1" spans="1:18">
      <c r="A18" s="30">
        <v>9</v>
      </c>
      <c r="B18" s="30" t="s">
        <v>41</v>
      </c>
      <c r="C18" s="31" t="s">
        <v>42</v>
      </c>
      <c r="D18" s="32"/>
      <c r="E18" s="32"/>
      <c r="F18" s="33"/>
      <c r="G18" s="37">
        <v>1200</v>
      </c>
      <c r="H18" s="30">
        <v>100</v>
      </c>
      <c r="I18" s="47">
        <f t="shared" si="3"/>
        <v>12</v>
      </c>
      <c r="J18" s="50">
        <v>3.9</v>
      </c>
      <c r="K18" s="50">
        <v>6.1</v>
      </c>
      <c r="L18" s="48">
        <f t="shared" si="1"/>
        <v>46.8</v>
      </c>
      <c r="M18" s="48">
        <f t="shared" si="2"/>
        <v>73.2</v>
      </c>
      <c r="N18" s="51">
        <v>59.5</v>
      </c>
      <c r="O18" s="50">
        <v>29</v>
      </c>
      <c r="P18" s="51">
        <v>17</v>
      </c>
      <c r="Q18" s="48">
        <f t="shared" si="4"/>
        <v>0.0293335</v>
      </c>
      <c r="R18" s="48">
        <f t="shared" si="5"/>
        <v>0.352002</v>
      </c>
    </row>
    <row r="19" s="3" customFormat="1" ht="38" customHeight="1" spans="1:18">
      <c r="A19" s="30">
        <v>10</v>
      </c>
      <c r="B19" s="30" t="s">
        <v>43</v>
      </c>
      <c r="C19" s="31" t="s">
        <v>44</v>
      </c>
      <c r="D19" s="32"/>
      <c r="E19" s="32"/>
      <c r="F19" s="33"/>
      <c r="G19" s="37">
        <v>1200</v>
      </c>
      <c r="H19" s="30">
        <v>100</v>
      </c>
      <c r="I19" s="47">
        <f t="shared" si="3"/>
        <v>12</v>
      </c>
      <c r="J19" s="50">
        <v>3.9</v>
      </c>
      <c r="K19" s="50">
        <v>6.1</v>
      </c>
      <c r="L19" s="48">
        <f t="shared" si="1"/>
        <v>46.8</v>
      </c>
      <c r="M19" s="48">
        <f t="shared" si="2"/>
        <v>73.2</v>
      </c>
      <c r="N19" s="51">
        <v>59.5</v>
      </c>
      <c r="O19" s="50">
        <v>29</v>
      </c>
      <c r="P19" s="51">
        <v>17</v>
      </c>
      <c r="Q19" s="48">
        <f t="shared" si="4"/>
        <v>0.0293335</v>
      </c>
      <c r="R19" s="48">
        <f t="shared" si="5"/>
        <v>0.352002</v>
      </c>
    </row>
    <row r="20" s="4" customFormat="1" ht="38" customHeight="1" spans="1:18">
      <c r="A20" s="30">
        <v>11</v>
      </c>
      <c r="B20" s="30" t="s">
        <v>45</v>
      </c>
      <c r="C20" s="31" t="s">
        <v>46</v>
      </c>
      <c r="D20" s="35"/>
      <c r="E20" s="30"/>
      <c r="F20" s="30"/>
      <c r="G20" s="37">
        <v>3500</v>
      </c>
      <c r="H20" s="30">
        <v>100</v>
      </c>
      <c r="I20" s="47">
        <f t="shared" si="3"/>
        <v>35</v>
      </c>
      <c r="J20" s="50">
        <v>4.8</v>
      </c>
      <c r="K20" s="50">
        <v>6.7</v>
      </c>
      <c r="L20" s="48">
        <f t="shared" si="1"/>
        <v>168</v>
      </c>
      <c r="M20" s="48">
        <f t="shared" si="2"/>
        <v>234.5</v>
      </c>
      <c r="N20" s="51">
        <v>47.5</v>
      </c>
      <c r="O20" s="50">
        <v>29.5</v>
      </c>
      <c r="P20" s="51">
        <v>21.5</v>
      </c>
      <c r="Q20" s="48">
        <f t="shared" si="4"/>
        <v>0.030126875</v>
      </c>
      <c r="R20" s="48">
        <f t="shared" si="5"/>
        <v>1.054440625</v>
      </c>
    </row>
    <row r="21" s="4" customFormat="1" ht="38" customHeight="1" spans="1:18">
      <c r="A21" s="30">
        <v>12</v>
      </c>
      <c r="B21" s="30" t="s">
        <v>47</v>
      </c>
      <c r="C21" s="31" t="s">
        <v>48</v>
      </c>
      <c r="D21" s="35"/>
      <c r="E21" s="30"/>
      <c r="F21" s="30"/>
      <c r="G21" s="36">
        <v>1400</v>
      </c>
      <c r="H21" s="30">
        <v>100</v>
      </c>
      <c r="I21" s="47">
        <f t="shared" si="3"/>
        <v>14</v>
      </c>
      <c r="J21" s="50">
        <v>4.8</v>
      </c>
      <c r="K21" s="50">
        <v>6.7</v>
      </c>
      <c r="L21" s="48">
        <f t="shared" si="1"/>
        <v>67.2</v>
      </c>
      <c r="M21" s="48">
        <f t="shared" si="2"/>
        <v>93.8</v>
      </c>
      <c r="N21" s="51">
        <v>47.5</v>
      </c>
      <c r="O21" s="50">
        <v>29.5</v>
      </c>
      <c r="P21" s="51">
        <v>21.5</v>
      </c>
      <c r="Q21" s="48">
        <f t="shared" si="4"/>
        <v>0.030126875</v>
      </c>
      <c r="R21" s="48">
        <f t="shared" si="5"/>
        <v>0.42177625</v>
      </c>
    </row>
    <row r="22" s="4" customFormat="1" ht="38" customHeight="1" spans="1:18">
      <c r="A22" s="30">
        <v>13</v>
      </c>
      <c r="B22" s="30" t="s">
        <v>49</v>
      </c>
      <c r="C22" s="31" t="s">
        <v>50</v>
      </c>
      <c r="D22" s="35"/>
      <c r="E22" s="30"/>
      <c r="F22" s="30"/>
      <c r="G22" s="37">
        <f>1500-900</f>
        <v>600</v>
      </c>
      <c r="H22" s="30">
        <v>100</v>
      </c>
      <c r="I22" s="47">
        <f t="shared" si="3"/>
        <v>6</v>
      </c>
      <c r="J22" s="50">
        <v>4.8</v>
      </c>
      <c r="K22" s="50">
        <v>6.7</v>
      </c>
      <c r="L22" s="48">
        <f t="shared" si="1"/>
        <v>28.8</v>
      </c>
      <c r="M22" s="48">
        <f t="shared" si="2"/>
        <v>40.2</v>
      </c>
      <c r="N22" s="51">
        <v>47.5</v>
      </c>
      <c r="O22" s="50">
        <v>29.5</v>
      </c>
      <c r="P22" s="51">
        <v>21.5</v>
      </c>
      <c r="Q22" s="48">
        <f t="shared" si="4"/>
        <v>0.030126875</v>
      </c>
      <c r="R22" s="48">
        <f t="shared" si="5"/>
        <v>0.18076125</v>
      </c>
    </row>
    <row r="23" s="4" customFormat="1" ht="38" customHeight="1" spans="1:18">
      <c r="A23" s="30">
        <v>14</v>
      </c>
      <c r="B23" s="30" t="s">
        <v>51</v>
      </c>
      <c r="C23" s="31" t="s">
        <v>52</v>
      </c>
      <c r="D23" s="35"/>
      <c r="E23" s="30"/>
      <c r="F23" s="30"/>
      <c r="G23" s="37">
        <v>800</v>
      </c>
      <c r="H23" s="30">
        <v>80</v>
      </c>
      <c r="I23" s="47">
        <f t="shared" si="3"/>
        <v>10</v>
      </c>
      <c r="J23" s="50">
        <v>5.2</v>
      </c>
      <c r="K23" s="50">
        <v>7.8</v>
      </c>
      <c r="L23" s="48">
        <f t="shared" si="1"/>
        <v>52</v>
      </c>
      <c r="M23" s="48">
        <f t="shared" si="2"/>
        <v>78</v>
      </c>
      <c r="N23" s="51">
        <v>50.5</v>
      </c>
      <c r="O23" s="50">
        <v>45.5</v>
      </c>
      <c r="P23" s="51">
        <v>27.5</v>
      </c>
      <c r="Q23" s="48">
        <f t="shared" si="4"/>
        <v>0.063188125</v>
      </c>
      <c r="R23" s="48">
        <f t="shared" si="5"/>
        <v>0.63188125</v>
      </c>
    </row>
    <row r="24" s="4" customFormat="1" ht="38" customHeight="1" spans="1:18">
      <c r="A24" s="30">
        <v>15</v>
      </c>
      <c r="B24" s="30" t="s">
        <v>53</v>
      </c>
      <c r="C24" s="31" t="s">
        <v>54</v>
      </c>
      <c r="D24" s="35"/>
      <c r="E24" s="30"/>
      <c r="F24" s="30"/>
      <c r="G24" s="37">
        <v>800</v>
      </c>
      <c r="H24" s="30">
        <v>80</v>
      </c>
      <c r="I24" s="47">
        <f t="shared" si="3"/>
        <v>10</v>
      </c>
      <c r="J24" s="50">
        <v>5.2</v>
      </c>
      <c r="K24" s="50">
        <v>7.8</v>
      </c>
      <c r="L24" s="48">
        <f t="shared" si="1"/>
        <v>52</v>
      </c>
      <c r="M24" s="48">
        <f t="shared" si="2"/>
        <v>78</v>
      </c>
      <c r="N24" s="51">
        <v>50.5</v>
      </c>
      <c r="O24" s="50">
        <v>45.5</v>
      </c>
      <c r="P24" s="51">
        <v>27.5</v>
      </c>
      <c r="Q24" s="48">
        <f t="shared" si="4"/>
        <v>0.063188125</v>
      </c>
      <c r="R24" s="48">
        <f t="shared" si="5"/>
        <v>0.63188125</v>
      </c>
    </row>
    <row r="25" s="4" customFormat="1" ht="38" customHeight="1" spans="1:18">
      <c r="A25" s="30">
        <v>16</v>
      </c>
      <c r="B25" s="30" t="s">
        <v>55</v>
      </c>
      <c r="C25" s="31" t="s">
        <v>56</v>
      </c>
      <c r="D25" s="35"/>
      <c r="E25" s="30"/>
      <c r="F25" s="30"/>
      <c r="G25" s="37">
        <v>2400</v>
      </c>
      <c r="H25" s="30">
        <v>80</v>
      </c>
      <c r="I25" s="47">
        <f t="shared" si="3"/>
        <v>30</v>
      </c>
      <c r="J25" s="50">
        <v>5.2</v>
      </c>
      <c r="K25" s="50">
        <v>7.8</v>
      </c>
      <c r="L25" s="48">
        <f t="shared" si="1"/>
        <v>156</v>
      </c>
      <c r="M25" s="48">
        <f t="shared" si="2"/>
        <v>234</v>
      </c>
      <c r="N25" s="51">
        <v>50.5</v>
      </c>
      <c r="O25" s="50">
        <v>45.5</v>
      </c>
      <c r="P25" s="51">
        <v>27.5</v>
      </c>
      <c r="Q25" s="48">
        <f t="shared" si="4"/>
        <v>0.063188125</v>
      </c>
      <c r="R25" s="48">
        <f t="shared" si="5"/>
        <v>1.89564375</v>
      </c>
    </row>
    <row r="26" s="4" customFormat="1" ht="38" customHeight="1" spans="1:18">
      <c r="A26" s="30">
        <v>17</v>
      </c>
      <c r="B26" s="30" t="s">
        <v>57</v>
      </c>
      <c r="C26" s="31" t="s">
        <v>58</v>
      </c>
      <c r="D26" s="35"/>
      <c r="E26" s="30"/>
      <c r="F26" s="30"/>
      <c r="G26" s="36">
        <v>1020</v>
      </c>
      <c r="H26" s="30">
        <v>30</v>
      </c>
      <c r="I26" s="47">
        <f t="shared" si="3"/>
        <v>34</v>
      </c>
      <c r="J26" s="50">
        <v>3.84</v>
      </c>
      <c r="K26" s="50">
        <v>6</v>
      </c>
      <c r="L26" s="48">
        <f t="shared" si="1"/>
        <v>130.56</v>
      </c>
      <c r="M26" s="48">
        <f t="shared" si="2"/>
        <v>204</v>
      </c>
      <c r="N26" s="51">
        <v>54</v>
      </c>
      <c r="O26" s="50">
        <v>43.5</v>
      </c>
      <c r="P26" s="51">
        <v>20.5</v>
      </c>
      <c r="Q26" s="48">
        <f t="shared" si="4"/>
        <v>0.0481545</v>
      </c>
      <c r="R26" s="48">
        <f t="shared" si="5"/>
        <v>1.637253</v>
      </c>
    </row>
    <row r="27" s="4" customFormat="1" ht="38" customHeight="1" spans="1:18">
      <c r="A27" s="30">
        <v>18</v>
      </c>
      <c r="B27" s="30" t="s">
        <v>59</v>
      </c>
      <c r="C27" s="31" t="s">
        <v>60</v>
      </c>
      <c r="D27" s="35"/>
      <c r="E27" s="30"/>
      <c r="F27" s="30"/>
      <c r="G27" s="37">
        <v>1200</v>
      </c>
      <c r="H27" s="30">
        <v>30</v>
      </c>
      <c r="I27" s="47">
        <f t="shared" si="3"/>
        <v>40</v>
      </c>
      <c r="J27" s="50">
        <v>3.84</v>
      </c>
      <c r="K27" s="50">
        <v>6</v>
      </c>
      <c r="L27" s="48">
        <f t="shared" si="1"/>
        <v>153.6</v>
      </c>
      <c r="M27" s="48">
        <f t="shared" si="2"/>
        <v>240</v>
      </c>
      <c r="N27" s="51">
        <v>54</v>
      </c>
      <c r="O27" s="50">
        <v>43.5</v>
      </c>
      <c r="P27" s="51">
        <v>20.5</v>
      </c>
      <c r="Q27" s="48">
        <f t="shared" si="4"/>
        <v>0.0481545</v>
      </c>
      <c r="R27" s="48">
        <f t="shared" si="5"/>
        <v>1.92618</v>
      </c>
    </row>
    <row r="28" s="4" customFormat="1" ht="38" customHeight="1" spans="1:18">
      <c r="A28" s="30">
        <v>19</v>
      </c>
      <c r="B28" s="30" t="s">
        <v>61</v>
      </c>
      <c r="C28" s="31" t="s">
        <v>62</v>
      </c>
      <c r="D28" s="35"/>
      <c r="E28" s="30"/>
      <c r="F28" s="30"/>
      <c r="G28" s="36">
        <v>2490</v>
      </c>
      <c r="H28" s="30">
        <v>30</v>
      </c>
      <c r="I28" s="47">
        <f t="shared" si="3"/>
        <v>83</v>
      </c>
      <c r="J28" s="50">
        <v>3.84</v>
      </c>
      <c r="K28" s="50">
        <v>6</v>
      </c>
      <c r="L28" s="48">
        <f t="shared" si="1"/>
        <v>318.72</v>
      </c>
      <c r="M28" s="48">
        <f t="shared" si="2"/>
        <v>498</v>
      </c>
      <c r="N28" s="51">
        <v>54</v>
      </c>
      <c r="O28" s="50">
        <v>43.5</v>
      </c>
      <c r="P28" s="51">
        <v>20.5</v>
      </c>
      <c r="Q28" s="48">
        <f t="shared" si="4"/>
        <v>0.0481545</v>
      </c>
      <c r="R28" s="48">
        <f t="shared" si="5"/>
        <v>3.9968235</v>
      </c>
    </row>
    <row r="29" s="4" customFormat="1" ht="38" customHeight="1" spans="1:18">
      <c r="A29" s="30">
        <v>20</v>
      </c>
      <c r="B29" s="30" t="s">
        <v>63</v>
      </c>
      <c r="C29" s="31" t="s">
        <v>64</v>
      </c>
      <c r="D29" s="35"/>
      <c r="E29" s="30"/>
      <c r="F29" s="30"/>
      <c r="G29" s="36">
        <v>2980</v>
      </c>
      <c r="H29" s="30">
        <v>20</v>
      </c>
      <c r="I29" s="47">
        <f t="shared" si="3"/>
        <v>149</v>
      </c>
      <c r="J29" s="52">
        <v>4.2</v>
      </c>
      <c r="K29" s="52">
        <v>6.2</v>
      </c>
      <c r="L29" s="48">
        <f t="shared" si="1"/>
        <v>625.8</v>
      </c>
      <c r="M29" s="48">
        <f t="shared" si="2"/>
        <v>923.8</v>
      </c>
      <c r="N29" s="51">
        <v>47.5</v>
      </c>
      <c r="O29" s="51">
        <v>43.5</v>
      </c>
      <c r="P29" s="51">
        <v>26</v>
      </c>
      <c r="Q29" s="48">
        <f t="shared" si="4"/>
        <v>0.0537225</v>
      </c>
      <c r="R29" s="48">
        <f t="shared" si="5"/>
        <v>8.0046525</v>
      </c>
    </row>
    <row r="30" s="4" customFormat="1" ht="38" customHeight="1" spans="1:18">
      <c r="A30" s="30">
        <v>21</v>
      </c>
      <c r="B30" s="30" t="s">
        <v>65</v>
      </c>
      <c r="C30" s="31" t="s">
        <v>66</v>
      </c>
      <c r="D30" s="35"/>
      <c r="E30" s="30"/>
      <c r="F30" s="30"/>
      <c r="G30" s="37">
        <v>3000</v>
      </c>
      <c r="H30" s="30">
        <v>20</v>
      </c>
      <c r="I30" s="47">
        <f t="shared" si="3"/>
        <v>150</v>
      </c>
      <c r="J30" s="52">
        <v>4.2</v>
      </c>
      <c r="K30" s="52">
        <v>6.2</v>
      </c>
      <c r="L30" s="48">
        <f t="shared" si="1"/>
        <v>630</v>
      </c>
      <c r="M30" s="48">
        <f t="shared" si="2"/>
        <v>930</v>
      </c>
      <c r="N30" s="51">
        <v>47.5</v>
      </c>
      <c r="O30" s="51">
        <v>43.5</v>
      </c>
      <c r="P30" s="51">
        <v>26</v>
      </c>
      <c r="Q30" s="48">
        <f t="shared" si="4"/>
        <v>0.0537225</v>
      </c>
      <c r="R30" s="48">
        <f t="shared" si="5"/>
        <v>8.058375</v>
      </c>
    </row>
    <row r="31" s="4" customFormat="1" ht="38" customHeight="1" spans="1:18">
      <c r="A31" s="30">
        <v>22</v>
      </c>
      <c r="B31" s="30" t="s">
        <v>67</v>
      </c>
      <c r="C31" s="31" t="s">
        <v>68</v>
      </c>
      <c r="D31" s="35"/>
      <c r="E31" s="30"/>
      <c r="F31" s="30"/>
      <c r="G31" s="37">
        <v>8000</v>
      </c>
      <c r="H31" s="30">
        <v>20</v>
      </c>
      <c r="I31" s="47">
        <f t="shared" si="3"/>
        <v>400</v>
      </c>
      <c r="J31" s="52">
        <v>4.2</v>
      </c>
      <c r="K31" s="52">
        <v>6.2</v>
      </c>
      <c r="L31" s="48">
        <f t="shared" si="1"/>
        <v>1680</v>
      </c>
      <c r="M31" s="48">
        <f t="shared" si="2"/>
        <v>2480</v>
      </c>
      <c r="N31" s="51">
        <v>47.5</v>
      </c>
      <c r="O31" s="51">
        <v>43.5</v>
      </c>
      <c r="P31" s="51">
        <v>26</v>
      </c>
      <c r="Q31" s="48">
        <f t="shared" si="4"/>
        <v>0.0537225</v>
      </c>
      <c r="R31" s="48">
        <f t="shared" si="5"/>
        <v>21.489</v>
      </c>
    </row>
    <row r="32" s="4" customFormat="1" ht="38" customHeight="1" spans="1:18">
      <c r="A32" s="30">
        <v>23</v>
      </c>
      <c r="B32" s="30" t="s">
        <v>69</v>
      </c>
      <c r="C32" s="31" t="s">
        <v>70</v>
      </c>
      <c r="D32" s="35"/>
      <c r="E32" s="30"/>
      <c r="F32" s="30"/>
      <c r="G32" s="36">
        <v>390</v>
      </c>
      <c r="H32" s="30">
        <v>30</v>
      </c>
      <c r="I32" s="47">
        <f t="shared" si="3"/>
        <v>13</v>
      </c>
      <c r="J32" s="50">
        <v>5.52</v>
      </c>
      <c r="K32" s="50">
        <v>7.6</v>
      </c>
      <c r="L32" s="48">
        <f t="shared" si="1"/>
        <v>71.76</v>
      </c>
      <c r="M32" s="48">
        <f t="shared" si="2"/>
        <v>98.8</v>
      </c>
      <c r="N32" s="51">
        <v>54</v>
      </c>
      <c r="O32" s="50">
        <v>43.5</v>
      </c>
      <c r="P32" s="51">
        <v>20.5</v>
      </c>
      <c r="Q32" s="48">
        <f t="shared" si="4"/>
        <v>0.0481545</v>
      </c>
      <c r="R32" s="48">
        <f t="shared" si="5"/>
        <v>0.6260085</v>
      </c>
    </row>
    <row r="33" s="4" customFormat="1" ht="38" customHeight="1" spans="1:18">
      <c r="A33" s="30">
        <v>24</v>
      </c>
      <c r="B33" s="30" t="s">
        <v>71</v>
      </c>
      <c r="C33" s="31" t="s">
        <v>72</v>
      </c>
      <c r="D33" s="35"/>
      <c r="E33" s="30"/>
      <c r="F33" s="30"/>
      <c r="G33" s="37">
        <v>1200</v>
      </c>
      <c r="H33" s="30">
        <v>30</v>
      </c>
      <c r="I33" s="47">
        <f t="shared" si="3"/>
        <v>40</v>
      </c>
      <c r="J33" s="50">
        <v>5.52</v>
      </c>
      <c r="K33" s="50">
        <v>7.6</v>
      </c>
      <c r="L33" s="48">
        <f t="shared" si="1"/>
        <v>220.8</v>
      </c>
      <c r="M33" s="48">
        <f t="shared" si="2"/>
        <v>304</v>
      </c>
      <c r="N33" s="51">
        <v>54</v>
      </c>
      <c r="O33" s="50">
        <v>43.5</v>
      </c>
      <c r="P33" s="51">
        <v>20.5</v>
      </c>
      <c r="Q33" s="48">
        <f t="shared" si="4"/>
        <v>0.0481545</v>
      </c>
      <c r="R33" s="48">
        <f t="shared" si="5"/>
        <v>1.92618</v>
      </c>
    </row>
    <row r="34" s="4" customFormat="1" ht="38" customHeight="1" spans="1:18">
      <c r="A34" s="30">
        <v>25</v>
      </c>
      <c r="B34" s="30" t="s">
        <v>73</v>
      </c>
      <c r="C34" s="31" t="s">
        <v>74</v>
      </c>
      <c r="D34" s="35"/>
      <c r="E34" s="30"/>
      <c r="F34" s="30"/>
      <c r="G34" s="36">
        <v>220</v>
      </c>
      <c r="H34" s="30">
        <v>20</v>
      </c>
      <c r="I34" s="47">
        <f t="shared" si="3"/>
        <v>11</v>
      </c>
      <c r="J34" s="50">
        <v>5.68</v>
      </c>
      <c r="K34" s="50">
        <v>7.7</v>
      </c>
      <c r="L34" s="48">
        <f t="shared" si="1"/>
        <v>62.48</v>
      </c>
      <c r="M34" s="48">
        <f t="shared" si="2"/>
        <v>84.7</v>
      </c>
      <c r="N34" s="51">
        <v>47.5</v>
      </c>
      <c r="O34" s="50">
        <v>43.5</v>
      </c>
      <c r="P34" s="51">
        <v>26</v>
      </c>
      <c r="Q34" s="48">
        <f t="shared" si="4"/>
        <v>0.0537225</v>
      </c>
      <c r="R34" s="48">
        <f t="shared" si="5"/>
        <v>0.5909475</v>
      </c>
    </row>
    <row r="35" s="4" customFormat="1" ht="38" customHeight="1" spans="1:18">
      <c r="A35" s="30">
        <v>26</v>
      </c>
      <c r="B35" s="30" t="s">
        <v>75</v>
      </c>
      <c r="C35" s="31" t="s">
        <v>76</v>
      </c>
      <c r="D35" s="35"/>
      <c r="E35" s="30"/>
      <c r="F35" s="30"/>
      <c r="G35" s="37">
        <v>500</v>
      </c>
      <c r="H35" s="30">
        <v>20</v>
      </c>
      <c r="I35" s="47">
        <f t="shared" si="3"/>
        <v>25</v>
      </c>
      <c r="J35" s="50">
        <v>5.68</v>
      </c>
      <c r="K35" s="50">
        <v>7.7</v>
      </c>
      <c r="L35" s="48">
        <f t="shared" si="1"/>
        <v>142</v>
      </c>
      <c r="M35" s="48">
        <f t="shared" si="2"/>
        <v>192.5</v>
      </c>
      <c r="N35" s="51">
        <v>47.5</v>
      </c>
      <c r="O35" s="50">
        <v>43.5</v>
      </c>
      <c r="P35" s="51">
        <v>26</v>
      </c>
      <c r="Q35" s="48">
        <f t="shared" si="4"/>
        <v>0.0537225</v>
      </c>
      <c r="R35" s="48">
        <f t="shared" si="5"/>
        <v>1.3430625</v>
      </c>
    </row>
    <row r="36" s="3" customFormat="1" ht="38" customHeight="1" spans="1:18">
      <c r="A36" s="30">
        <v>27</v>
      </c>
      <c r="B36" s="30" t="s">
        <v>77</v>
      </c>
      <c r="C36" s="31" t="s">
        <v>78</v>
      </c>
      <c r="D36" s="32"/>
      <c r="E36" s="32"/>
      <c r="F36" s="33"/>
      <c r="G36" s="36">
        <v>1180</v>
      </c>
      <c r="H36" s="30">
        <v>20</v>
      </c>
      <c r="I36" s="47">
        <f t="shared" si="3"/>
        <v>59</v>
      </c>
      <c r="J36" s="50">
        <v>5.68</v>
      </c>
      <c r="K36" s="50">
        <v>7.7</v>
      </c>
      <c r="L36" s="48">
        <f t="shared" si="1"/>
        <v>335.12</v>
      </c>
      <c r="M36" s="48">
        <f t="shared" si="2"/>
        <v>454.3</v>
      </c>
      <c r="N36" s="51">
        <v>47.5</v>
      </c>
      <c r="O36" s="50">
        <v>43.5</v>
      </c>
      <c r="P36" s="51">
        <v>26</v>
      </c>
      <c r="Q36" s="48">
        <f t="shared" si="4"/>
        <v>0.0537225</v>
      </c>
      <c r="R36" s="48">
        <f t="shared" si="5"/>
        <v>3.1696275</v>
      </c>
    </row>
    <row r="37" s="4" customFormat="1" ht="34.2" customHeight="1" spans="1:18">
      <c r="A37" s="38" t="s">
        <v>79</v>
      </c>
      <c r="B37" s="39"/>
      <c r="C37" s="39"/>
      <c r="D37" s="30"/>
      <c r="E37" s="30"/>
      <c r="F37" s="30"/>
      <c r="G37" s="30">
        <f>SUM(G9:G36)</f>
        <v>50380</v>
      </c>
      <c r="H37" s="30"/>
      <c r="I37" s="30">
        <f>SUM(I9:I36)</f>
        <v>1247</v>
      </c>
      <c r="J37" s="48"/>
      <c r="K37" s="48"/>
      <c r="L37" s="48"/>
      <c r="M37" s="48">
        <f>SUM(M9:M36)</f>
        <v>7845.8</v>
      </c>
      <c r="N37" s="48"/>
      <c r="O37" s="48"/>
      <c r="P37" s="48"/>
      <c r="Q37" s="48"/>
      <c r="R37" s="48">
        <f>SUM(R9:R36)</f>
        <v>60.758730875</v>
      </c>
    </row>
  </sheetData>
  <mergeCells count="22">
    <mergeCell ref="A1:R1"/>
    <mergeCell ref="A2:R2"/>
    <mergeCell ref="A3:R3"/>
    <mergeCell ref="A4:R4"/>
    <mergeCell ref="A5:R5"/>
    <mergeCell ref="A6:R6"/>
    <mergeCell ref="N7:P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Q7:Q8"/>
    <mergeCell ref="R7:R8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Yannice</dc:creator>
  <cp:lastModifiedBy>massa.alsamman</cp:lastModifiedBy>
  <dcterms:created xsi:type="dcterms:W3CDTF">2020-08-24T10:28:00Z</dcterms:created>
  <dcterms:modified xsi:type="dcterms:W3CDTF">2021-04-19T08:59:14Z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