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95"/>
  </bookViews>
  <sheets>
    <sheet name="PL" sheetId="3" r:id="rId1"/>
  </sheets>
  <definedNames>
    <definedName name="_xlnm.Print_Area" localSheetId="0">PL!$A$7:$M$14</definedName>
  </definedNames>
  <calcPr calcId="144525"/>
</workbook>
</file>

<file path=xl/sharedStrings.xml><?xml version="1.0" encoding="utf-8"?>
<sst xmlns="http://schemas.openxmlformats.org/spreadsheetml/2006/main" count="36" uniqueCount="36">
  <si>
    <t xml:space="preserve">  MYGA TRADING LLC LIMITED</t>
  </si>
  <si>
    <t>ADD:UNIT D 16/F ONE CAPITAL PLACE 18 
LUARD RD WAN CHAI HK  
ATTN:Echo Chan   
TEL:008615018796671</t>
  </si>
  <si>
    <t>PACKING LIST</t>
  </si>
  <si>
    <t>Shipping mark:Rafeed</t>
  </si>
  <si>
    <t>Consignee:
Hisham Al Dasouqi Electrical Est.
Eng.Hisham Al Dasouqi 
Amman-Abdalli-King Hussein St.Build.Balbisi No 110 Office 407
Mobile: 0799736961</t>
  </si>
  <si>
    <r>
      <rPr>
        <sz val="10"/>
        <rFont val="Verdana"/>
        <charset val="134"/>
      </rPr>
      <t>Description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LED LIGHTING</t>
    </r>
  </si>
  <si>
    <r>
      <rPr>
        <b/>
        <sz val="10"/>
        <rFont val="Verdana"/>
        <charset val="134"/>
      </rPr>
      <t xml:space="preserve">Country </t>
    </r>
    <r>
      <rPr>
        <b/>
        <sz val="10"/>
        <rFont val="宋体"/>
        <charset val="134"/>
      </rPr>
      <t>国家</t>
    </r>
  </si>
  <si>
    <r>
      <rPr>
        <b/>
        <sz val="10"/>
        <rFont val="Verdana"/>
        <charset val="134"/>
      </rPr>
      <t xml:space="preserve">ITEM NO 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</si>
  <si>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</si>
  <si>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t>品名</t>
  </si>
  <si>
    <r>
      <rPr>
        <b/>
        <sz val="10"/>
        <rFont val="Verdana"/>
        <charset val="134"/>
      </rPr>
      <t>WATTAGE</t>
    </r>
    <r>
      <rPr>
        <b/>
        <sz val="10"/>
        <rFont val="宋体"/>
        <charset val="134"/>
      </rPr>
      <t>功率</t>
    </r>
  </si>
  <si>
    <r>
      <rPr>
        <b/>
        <sz val="10"/>
        <rFont val="Verdana"/>
        <charset val="134"/>
      </rPr>
      <t>COLOR TEMP.</t>
    </r>
    <r>
      <rPr>
        <b/>
        <sz val="10"/>
        <rFont val="黑体"/>
        <charset val="134"/>
      </rPr>
      <t>色温</t>
    </r>
  </si>
  <si>
    <r>
      <rPr>
        <b/>
        <sz val="10"/>
        <rFont val="Verdana"/>
        <charset val="134"/>
      </rPr>
      <t xml:space="preserve">QUANTITY 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</si>
  <si>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  <charset val="134"/>
      </rPr>
      <t xml:space="preserve">QTY/CTN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</si>
  <si>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134"/>
      </rPr>
      <t xml:space="preserve">CTN 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</si>
  <si>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134"/>
      </rPr>
      <t xml:space="preserve">N.W 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</si>
  <si>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134"/>
      </rPr>
      <t xml:space="preserve">G.W 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</si>
  <si>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134"/>
      </rPr>
      <t xml:space="preserve">Total N.W. 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</si>
  <si>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134"/>
      </rPr>
      <t xml:space="preserve">Total G.W. 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</si>
  <si>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134"/>
      </rPr>
      <t xml:space="preserve">CTN SIZE 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134"/>
      </rPr>
      <t xml:space="preserve"> CM</t>
    </r>
  </si>
  <si>
    <r>
      <rPr>
        <b/>
        <sz val="10"/>
        <rFont val="Verdana"/>
        <charset val="134"/>
      </rPr>
      <t xml:space="preserve">Unit Volume </t>
    </r>
    <r>
      <rPr>
        <b/>
        <sz val="10"/>
        <rFont val="宋体"/>
        <charset val="134"/>
      </rPr>
      <t>单体积</t>
    </r>
  </si>
  <si>
    <r>
      <rPr>
        <b/>
        <sz val="10"/>
        <rFont val="Verdana"/>
        <charset val="134"/>
      </rPr>
      <t xml:space="preserve">Total Volume </t>
    </r>
    <r>
      <rPr>
        <b/>
        <sz val="10"/>
        <rFont val="宋体"/>
        <charset val="134"/>
      </rPr>
      <t>总体积</t>
    </r>
  </si>
  <si>
    <t>price</t>
  </si>
  <si>
    <r>
      <rPr>
        <b/>
        <sz val="10"/>
        <rFont val="Verdana"/>
        <charset val="134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</si>
  <si>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134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</si>
  <si>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134"/>
      </rPr>
      <t>H</t>
    </r>
    <r>
      <rPr>
        <b/>
        <sz val="10"/>
        <rFont val="黑体"/>
        <charset val="134"/>
      </rPr>
      <t>高</t>
    </r>
  </si>
  <si>
    <t>GJ</t>
  </si>
  <si>
    <t>LA30043(RFE-0096)</t>
  </si>
  <si>
    <t>Lana - Recessed Panel Downlight  3watt 3000K - CRI 70 203Lumen - 0.5PF - Beam angle 120° -  220 - 240V Round D85   x H14.5mm Cut out 60mm White / Aluminum (Housing) - 60g  - Warranty 2yearsNon CB</t>
  </si>
  <si>
    <t>LA40282</t>
  </si>
  <si>
    <t>Lana - Recessed Panel Downlight  3watt 4000K - CRI 70 225Lumen - 0.5PF - Beam angle 120° -  220 - 240V Round D85   x H14.5mm Cut out 60mm White / Aluminum (Housing) - 64g  - Warranty 2yearsNon CB</t>
  </si>
  <si>
    <t>LA60050(RFE-0095)</t>
  </si>
  <si>
    <t>Lana - Recessed Panel Downlight  3watt 6000K - CRI 70 225Lumen - 0.5PF - Beam angle 120° -  220 - 240V Round D85   x H14.5mm Cut out 60mm White / Aluminum (Housing) - 60g  - Warranty 2yearsNon CB</t>
  </si>
  <si>
    <t>LA60076(RFE-0198)</t>
  </si>
  <si>
    <t>Lana - Surface Panel Downlight  18watt 6000K - CRI 70 1350Lumen - 0.5PF - Beam angle 120° -  200 - 240V Round D208   x H28mm White / Aluminum (Housing)  - Warranty 2yearsNon CB</t>
  </si>
  <si>
    <t>Total</t>
  </si>
</sst>
</file>

<file path=xl/styles.xml><?xml version="1.0" encoding="utf-8"?>
<styleSheet xmlns="http://schemas.openxmlformats.org/spreadsheetml/2006/main">
  <numFmts count="7">
    <numFmt numFmtId="176" formatCode="_ * #,##0_ ;_ * \-#,##0_ ;_ * &quot;-&quot;_ ;_ @_ "/>
    <numFmt numFmtId="177" formatCode="&quot;￥&quot;#,##0.00_);[Red]\(&quot;￥&quot;#,##0.00\)"/>
    <numFmt numFmtId="178" formatCode="_ * #,##0.00_ ;_ * \-#,##0.00_ ;_ * &quot;-&quot;??_ ;_ @_ 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0.00_ "/>
    <numFmt numFmtId="182" formatCode="0.00_);[Red]\(0.00\)"/>
  </numFmts>
  <fonts count="35">
    <font>
      <sz val="11"/>
      <color theme="1"/>
      <name val="Calibri"/>
      <charset val="134"/>
      <scheme val="minor"/>
    </font>
    <font>
      <sz val="10"/>
      <name val="Verdana"/>
      <charset val="134"/>
    </font>
    <font>
      <b/>
      <sz val="10"/>
      <name val="Verdana"/>
      <charset val="134"/>
    </font>
    <font>
      <sz val="8"/>
      <color theme="1"/>
      <name val="Verdana"/>
      <charset val="134"/>
    </font>
    <font>
      <b/>
      <sz val="8"/>
      <color theme="1"/>
      <name val="Verdana"/>
      <charset val="134"/>
    </font>
    <font>
      <sz val="10"/>
      <color theme="1"/>
      <name val="Verdana"/>
      <charset val="134"/>
    </font>
    <font>
      <b/>
      <u/>
      <sz val="10"/>
      <name val="Verdana"/>
      <charset val="134"/>
    </font>
    <font>
      <b/>
      <sz val="10"/>
      <name val="宋体"/>
      <charset val="134"/>
    </font>
    <font>
      <sz val="8"/>
      <name val="Verdana"/>
      <charset val="134"/>
    </font>
    <font>
      <b/>
      <sz val="8"/>
      <name val="Verdana"/>
      <charset val="134"/>
    </font>
    <font>
      <sz val="8"/>
      <name val="Verdana"/>
      <charset val="0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9"/>
      <color indexed="8"/>
      <name val="Tahoma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/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1" fillId="0" borderId="0"/>
    <xf numFmtId="0" fontId="14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0"/>
    <xf numFmtId="0" fontId="1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2" fillId="0" borderId="0">
      <alignment vertical="center"/>
    </xf>
    <xf numFmtId="0" fontId="19" fillId="0" borderId="0"/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81" fontId="5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54" applyFont="1" applyBorder="1" applyAlignment="1">
      <alignment horizontal="center" vertical="center"/>
    </xf>
    <xf numFmtId="0" fontId="6" fillId="0" borderId="1" xfId="54" applyFont="1" applyBorder="1" applyAlignment="1">
      <alignment horizontal="left" vertical="center" wrapText="1"/>
    </xf>
    <xf numFmtId="0" fontId="1" fillId="0" borderId="1" xfId="54" applyFont="1" applyBorder="1" applyAlignment="1">
      <alignment horizontal="left" vertical="center"/>
    </xf>
    <xf numFmtId="0" fontId="1" fillId="0" borderId="1" xfId="54" applyFont="1" applyBorder="1" applyAlignment="1">
      <alignment horizontal="left" vertical="center" wrapText="1"/>
    </xf>
    <xf numFmtId="0" fontId="1" fillId="0" borderId="1" xfId="54" applyFont="1" applyBorder="1" applyAlignment="1">
      <alignment horizontal="center" vertical="center" wrapText="1"/>
    </xf>
    <xf numFmtId="0" fontId="2" fillId="0" borderId="1" xfId="5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2" fillId="0" borderId="1" xfId="54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82" fontId="2" fillId="0" borderId="1" xfId="0" applyNumberFormat="1" applyFont="1" applyBorder="1" applyAlignment="1">
      <alignment horizontal="center" vertical="center"/>
    </xf>
    <xf numFmtId="182" fontId="1" fillId="0" borderId="1" xfId="0" applyNumberFormat="1" applyFont="1" applyBorder="1" applyAlignment="1">
      <alignment horizontal="center" vertical="center" wrapText="1"/>
    </xf>
    <xf numFmtId="182" fontId="6" fillId="0" borderId="1" xfId="54" applyNumberFormat="1" applyFont="1" applyBorder="1" applyAlignment="1">
      <alignment horizontal="center" vertical="center"/>
    </xf>
    <xf numFmtId="182" fontId="1" fillId="0" borderId="1" xfId="54" applyNumberFormat="1" applyFont="1" applyBorder="1" applyAlignment="1">
      <alignment horizontal="left" vertical="center"/>
    </xf>
    <xf numFmtId="182" fontId="1" fillId="0" borderId="1" xfId="54" applyNumberFormat="1" applyFont="1" applyBorder="1" applyAlignment="1">
      <alignment horizontal="left" vertical="center" wrapText="1"/>
    </xf>
    <xf numFmtId="182" fontId="2" fillId="0" borderId="1" xfId="54" applyNumberFormat="1" applyFont="1" applyBorder="1" applyAlignment="1">
      <alignment horizontal="center" vertical="center" wrapText="1"/>
    </xf>
    <xf numFmtId="182" fontId="2" fillId="0" borderId="1" xfId="54" applyNumberFormat="1" applyFont="1" applyBorder="1" applyAlignment="1">
      <alignment horizontal="center" vertical="center"/>
    </xf>
    <xf numFmtId="0" fontId="8" fillId="0" borderId="1" xfId="54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2" fontId="1" fillId="0" borderId="1" xfId="0" applyNumberFormat="1" applyFont="1" applyFill="1" applyBorder="1" applyAlignment="1">
      <alignment horizontal="center" vertical="center"/>
    </xf>
    <xf numFmtId="0" fontId="9" fillId="0" borderId="1" xfId="54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2" fontId="8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82" fontId="1" fillId="0" borderId="1" xfId="48" applyNumberFormat="1" applyFont="1" applyFill="1" applyBorder="1" applyAlignment="1">
      <alignment horizontal="center" vertical="center"/>
    </xf>
    <xf numFmtId="182" fontId="9" fillId="0" borderId="1" xfId="0" applyNumberFormat="1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</cellXfs>
  <cellStyles count="55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常规_Sheet1_Sheet2" xfId="17"/>
    <cellStyle name="CExplanatory Text" xfId="18" builtinId="53"/>
    <cellStyle name="Heading 1" xfId="19" builtinId="16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Normal 2" xfId="33"/>
    <cellStyle name="20% - Accent5" xfId="34" builtinId="46"/>
    <cellStyle name="60% - Accent1" xfId="35" builtinId="32"/>
    <cellStyle name="Accent2" xfId="36" builtinId="33"/>
    <cellStyle name="20% - Accent2" xfId="37" builtinId="34"/>
    <cellStyle name="20% - Accent6" xfId="38" builtinId="50"/>
    <cellStyle name="60% - Accent2" xfId="39" builtinId="36"/>
    <cellStyle name="Accent3" xfId="40" builtinId="37"/>
    <cellStyle name="20% - Accent3" xfId="41" builtinId="38"/>
    <cellStyle name="Accent4" xfId="42" builtinId="41"/>
    <cellStyle name="20% - Accent4" xfId="43" builtinId="42"/>
    <cellStyle name="40% - Accent4" xfId="44" builtinId="43"/>
    <cellStyle name="Accent5" xfId="45" builtinId="45"/>
    <cellStyle name="40% - Accent5" xfId="46" builtinId="47"/>
    <cellStyle name="60% - Accent5" xfId="47" builtinId="48"/>
    <cellStyle name="常规_Sheet1 2_PL-Damas-Dubai-Aug. 29, 2013" xfId="48"/>
    <cellStyle name="Accent6" xfId="49" builtinId="49"/>
    <cellStyle name="常规 6" xfId="50"/>
    <cellStyle name="40% - Accent6" xfId="51" builtinId="51"/>
    <cellStyle name="60% - Accent6" xfId="52" builtinId="52"/>
    <cellStyle name="標準_Ｇ３５SEE製日別納期（5月分追加）190416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132080</xdr:colOff>
      <xdr:row>0</xdr:row>
      <xdr:rowOff>105410</xdr:rowOff>
    </xdr:from>
    <xdr:to>
      <xdr:col>1</xdr:col>
      <xdr:colOff>587375</xdr:colOff>
      <xdr:row>0</xdr:row>
      <xdr:rowOff>948690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080" y="105410"/>
          <a:ext cx="105537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3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3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4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4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5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5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6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6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7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7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8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8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9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9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0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0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1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1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2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2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3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3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4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4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5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5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6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6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7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7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8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8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19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19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0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0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1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1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2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2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3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39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0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0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0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0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0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0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0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0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0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0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1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1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1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1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1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1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1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1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1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1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2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2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2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2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2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2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2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2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2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2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3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3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3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3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3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3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3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3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3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3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4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4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4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4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4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4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4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4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4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4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5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5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5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5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5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5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5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5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5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5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6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6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6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6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6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6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6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6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6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6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7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7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7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7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7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7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7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7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7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79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80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81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82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83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84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85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86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87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88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89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90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91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92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93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94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95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140970</xdr:rowOff>
    </xdr:to>
    <xdr:sp>
      <xdr:nvSpPr>
        <xdr:cNvPr id="2496" name="Text Box 52"/>
        <xdr:cNvSpPr txBox="1"/>
      </xdr:nvSpPr>
      <xdr:spPr>
        <a:xfrm>
          <a:off x="10241915" y="56388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97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142875</xdr:rowOff>
    </xdr:to>
    <xdr:sp>
      <xdr:nvSpPr>
        <xdr:cNvPr id="2498" name="Text Box 52"/>
        <xdr:cNvSpPr txBox="1"/>
      </xdr:nvSpPr>
      <xdr:spPr>
        <a:xfrm>
          <a:off x="10241915" y="56388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4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5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5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6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6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7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7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8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8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29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29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0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0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1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1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2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2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3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3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4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4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5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5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6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6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7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7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8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8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39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39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0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0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1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1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2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2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3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3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4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4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5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5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6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6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7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7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9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9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9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89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89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0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0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0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0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0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0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0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0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0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0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1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1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1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1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1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1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1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1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1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1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2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2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2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2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2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2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2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2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2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2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3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3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3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3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3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3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3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3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3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3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4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4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4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4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4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4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4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4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4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4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5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5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5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5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5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5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5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5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5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5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6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6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6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6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6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6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6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6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6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6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7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7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7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7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7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75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76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77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78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79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80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81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82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83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84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85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86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87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88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89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90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91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140970</xdr:rowOff>
    </xdr:to>
    <xdr:sp>
      <xdr:nvSpPr>
        <xdr:cNvPr id="4992" name="Text Box 52"/>
        <xdr:cNvSpPr txBox="1"/>
      </xdr:nvSpPr>
      <xdr:spPr>
        <a:xfrm>
          <a:off x="10241915" y="73660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93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0</xdr:colOff>
      <xdr:row>13</xdr:row>
      <xdr:rowOff>142875</xdr:rowOff>
    </xdr:to>
    <xdr:sp>
      <xdr:nvSpPr>
        <xdr:cNvPr id="4994" name="Text Box 52"/>
        <xdr:cNvSpPr txBox="1"/>
      </xdr:nvSpPr>
      <xdr:spPr>
        <a:xfrm>
          <a:off x="10241915" y="73660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49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49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49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49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49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0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0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1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1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2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2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3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3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4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4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5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5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6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6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7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7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8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8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59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59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0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0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4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4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4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4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4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4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4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5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5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5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5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5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5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5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5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5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5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6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6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6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6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6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6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6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6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6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6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7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7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7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7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7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7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7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7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7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7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8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8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8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8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8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8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8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8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8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8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9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9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9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9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9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9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9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9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19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19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0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0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0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0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0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0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0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0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0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0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1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1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1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1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1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1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1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1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1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1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2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2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2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23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24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25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26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27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28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29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30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31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32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33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34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35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36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37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38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39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140970</xdr:rowOff>
    </xdr:to>
    <xdr:sp>
      <xdr:nvSpPr>
        <xdr:cNvPr id="6240" name="Text Box 52"/>
        <xdr:cNvSpPr txBox="1"/>
      </xdr:nvSpPr>
      <xdr:spPr>
        <a:xfrm>
          <a:off x="10241915" y="6934200"/>
          <a:ext cx="84455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41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0</xdr:colOff>
      <xdr:row>12</xdr:row>
      <xdr:rowOff>142875</xdr:rowOff>
    </xdr:to>
    <xdr:sp>
      <xdr:nvSpPr>
        <xdr:cNvPr id="6242" name="Text Box 52"/>
        <xdr:cNvSpPr txBox="1"/>
      </xdr:nvSpPr>
      <xdr:spPr>
        <a:xfrm>
          <a:off x="10241915" y="6934200"/>
          <a:ext cx="84455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25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25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25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25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27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27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27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27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2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2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29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0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0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0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1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2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2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2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4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4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4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5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6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6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6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7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3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9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39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9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39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3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1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1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1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1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4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4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4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4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6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6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6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6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9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49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9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49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4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4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1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1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1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1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3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4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4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4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5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6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6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6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8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58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8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59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5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5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0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0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0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1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3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3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3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3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5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5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5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5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8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68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8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68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6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6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0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0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0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0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3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3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3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3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5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5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5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5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7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8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8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78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7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7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79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0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0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0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2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2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2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3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4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4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4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5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7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7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7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7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8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9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89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9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89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8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2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2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2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2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4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4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4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4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7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7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7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7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9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699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9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699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69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69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1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2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2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2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3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4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4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4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6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6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6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7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8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08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8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09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0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0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1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1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1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1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3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3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3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3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6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6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6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6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8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18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8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18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1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1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1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1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1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1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3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3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3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3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5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6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6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6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79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280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81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282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2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2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0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0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0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0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0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0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0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1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2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2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2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2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27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28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29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30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5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5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5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5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5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5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5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5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7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7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7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7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75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376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77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378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9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9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9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9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9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9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9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39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39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0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0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0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0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0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0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0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0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0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0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1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1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1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1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1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1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1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1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1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1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2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2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2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23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24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25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26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2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2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2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3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31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32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33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34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3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3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3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3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3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4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4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4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4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4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4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4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4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4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4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5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5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5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5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5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5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5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5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5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5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6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6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6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6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6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6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6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6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6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6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7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71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141605</xdr:rowOff>
    </xdr:to>
    <xdr:sp>
      <xdr:nvSpPr>
        <xdr:cNvPr id="7472" name="Text Box 52"/>
        <xdr:cNvSpPr txBox="1"/>
      </xdr:nvSpPr>
      <xdr:spPr>
        <a:xfrm>
          <a:off x="10241915" y="6934200"/>
          <a:ext cx="85217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73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7620</xdr:colOff>
      <xdr:row>12</xdr:row>
      <xdr:rowOff>142240</xdr:rowOff>
    </xdr:to>
    <xdr:sp>
      <xdr:nvSpPr>
        <xdr:cNvPr id="7474" name="Text Box 52"/>
        <xdr:cNvSpPr txBox="1"/>
      </xdr:nvSpPr>
      <xdr:spPr>
        <a:xfrm>
          <a:off x="10241915" y="6934200"/>
          <a:ext cx="85217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75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76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77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78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79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80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81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82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83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84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85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86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87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141605</xdr:rowOff>
    </xdr:to>
    <xdr:sp>
      <xdr:nvSpPr>
        <xdr:cNvPr id="7488" name="Text Box 52"/>
        <xdr:cNvSpPr txBox="1"/>
      </xdr:nvSpPr>
      <xdr:spPr>
        <a:xfrm>
          <a:off x="10241915" y="6934200"/>
          <a:ext cx="85153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89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6985</xdr:colOff>
      <xdr:row>12</xdr:row>
      <xdr:rowOff>142240</xdr:rowOff>
    </xdr:to>
    <xdr:sp>
      <xdr:nvSpPr>
        <xdr:cNvPr id="7490" name="Text Box 52"/>
        <xdr:cNvSpPr txBox="1"/>
      </xdr:nvSpPr>
      <xdr:spPr>
        <a:xfrm>
          <a:off x="10241915" y="6934200"/>
          <a:ext cx="851535" cy="5740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V13"/>
  <sheetViews>
    <sheetView tabSelected="1" zoomScale="70" zoomScaleNormal="70" workbookViewId="0">
      <selection activeCell="C10" sqref="C10"/>
    </sheetView>
  </sheetViews>
  <sheetFormatPr defaultColWidth="9" defaultRowHeight="12.75"/>
  <cols>
    <col min="1" max="1" width="9" style="5"/>
    <col min="2" max="2" width="14.2857142857143" style="5" customWidth="1"/>
    <col min="3" max="3" width="72.7714285714286" style="6" customWidth="1"/>
    <col min="4" max="6" width="9" style="7" hidden="1" customWidth="1"/>
    <col min="7" max="7" width="8.88571428571429" style="8"/>
    <col min="8" max="11" width="9" style="5" customWidth="1"/>
    <col min="12" max="13" width="12.6666666666667" style="5" customWidth="1"/>
    <col min="14" max="19" width="9" style="5" customWidth="1"/>
    <col min="20" max="20" width="12.8285714285714" style="9"/>
    <col min="21" max="22" width="9" style="7"/>
    <col min="23" max="23" width="10.6666666666667" style="7"/>
    <col min="24" max="16384" width="9" style="7"/>
  </cols>
  <sheetData>
    <row r="1" s="1" customFormat="1" ht="90.6" customHeight="1" spans="1:178">
      <c r="A1" s="10" t="s">
        <v>0</v>
      </c>
      <c r="B1" s="10"/>
      <c r="C1" s="11"/>
      <c r="D1" s="10"/>
      <c r="E1" s="10"/>
      <c r="F1" s="10"/>
      <c r="G1" s="10"/>
      <c r="H1" s="10"/>
      <c r="I1" s="10"/>
      <c r="J1" s="32"/>
      <c r="K1" s="32"/>
      <c r="L1" s="32"/>
      <c r="M1" s="32"/>
      <c r="N1" s="32"/>
      <c r="O1" s="32"/>
      <c r="P1" s="32"/>
      <c r="Q1" s="32"/>
      <c r="R1" s="32"/>
      <c r="S1" s="44"/>
      <c r="T1" s="45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</row>
    <row r="2" s="1" customFormat="1" ht="81" customHeight="1" spans="1:178">
      <c r="A2" s="12" t="s">
        <v>1</v>
      </c>
      <c r="B2" s="12"/>
      <c r="C2" s="13"/>
      <c r="D2" s="12"/>
      <c r="E2" s="12"/>
      <c r="F2" s="12"/>
      <c r="G2" s="12"/>
      <c r="H2" s="12"/>
      <c r="I2" s="12"/>
      <c r="J2" s="33"/>
      <c r="K2" s="33"/>
      <c r="L2" s="33"/>
      <c r="M2" s="33"/>
      <c r="N2" s="33"/>
      <c r="O2" s="33"/>
      <c r="P2" s="33"/>
      <c r="Q2" s="33"/>
      <c r="R2" s="33"/>
      <c r="S2" s="44"/>
      <c r="T2" s="45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</row>
    <row r="3" s="1" customFormat="1" ht="40.8" customHeight="1" spans="1:178">
      <c r="A3" s="14" t="s">
        <v>2</v>
      </c>
      <c r="B3" s="14"/>
      <c r="C3" s="15"/>
      <c r="D3" s="14"/>
      <c r="E3" s="14"/>
      <c r="F3" s="14"/>
      <c r="G3" s="14"/>
      <c r="H3" s="14"/>
      <c r="I3" s="14"/>
      <c r="J3" s="34"/>
      <c r="K3" s="34"/>
      <c r="L3" s="34"/>
      <c r="M3" s="34"/>
      <c r="N3" s="34"/>
      <c r="O3" s="34"/>
      <c r="P3" s="34"/>
      <c r="Q3" s="34"/>
      <c r="R3" s="34"/>
      <c r="S3" s="44"/>
      <c r="T3" s="45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</row>
    <row r="4" s="1" customFormat="1" ht="43.8" customHeight="1" spans="1:178">
      <c r="A4" s="16" t="s">
        <v>3</v>
      </c>
      <c r="B4" s="16"/>
      <c r="C4" s="17"/>
      <c r="D4" s="16"/>
      <c r="E4" s="16"/>
      <c r="F4" s="16"/>
      <c r="G4" s="16"/>
      <c r="H4" s="16"/>
      <c r="I4" s="16"/>
      <c r="J4" s="35"/>
      <c r="K4" s="35"/>
      <c r="L4" s="35"/>
      <c r="M4" s="35"/>
      <c r="N4" s="35"/>
      <c r="O4" s="35"/>
      <c r="P4" s="35"/>
      <c r="Q4" s="35"/>
      <c r="R4" s="35"/>
      <c r="S4" s="44"/>
      <c r="T4" s="45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</row>
    <row r="5" s="1" customFormat="1" ht="82.2" customHeight="1" spans="1:178">
      <c r="A5" s="17" t="s">
        <v>4</v>
      </c>
      <c r="B5" s="17"/>
      <c r="C5" s="17"/>
      <c r="D5" s="17"/>
      <c r="E5" s="17"/>
      <c r="F5" s="17"/>
      <c r="G5" s="17"/>
      <c r="H5" s="18"/>
      <c r="I5" s="17"/>
      <c r="J5" s="36"/>
      <c r="K5" s="36"/>
      <c r="L5" s="36"/>
      <c r="M5" s="36"/>
      <c r="N5" s="36"/>
      <c r="O5" s="36"/>
      <c r="P5" s="36"/>
      <c r="Q5" s="36"/>
      <c r="R5" s="36"/>
      <c r="S5" s="44"/>
      <c r="T5" s="45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</row>
    <row r="6" s="1" customFormat="1" ht="38.4" customHeight="1" spans="1:178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36"/>
      <c r="K6" s="36"/>
      <c r="L6" s="36"/>
      <c r="M6" s="36"/>
      <c r="N6" s="36"/>
      <c r="O6" s="36"/>
      <c r="P6" s="36"/>
      <c r="Q6" s="36"/>
      <c r="R6" s="36"/>
      <c r="S6" s="44"/>
      <c r="T6" s="4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</row>
    <row r="7" s="2" customFormat="1" ht="33.6" customHeight="1" spans="1:178">
      <c r="A7" s="19" t="s">
        <v>6</v>
      </c>
      <c r="B7" s="20" t="s">
        <v>7</v>
      </c>
      <c r="C7" s="11" t="s">
        <v>8</v>
      </c>
      <c r="D7" s="21" t="s">
        <v>9</v>
      </c>
      <c r="E7" s="22" t="s">
        <v>10</v>
      </c>
      <c r="F7" s="22" t="s">
        <v>11</v>
      </c>
      <c r="G7" s="19" t="s">
        <v>12</v>
      </c>
      <c r="H7" s="19" t="s">
        <v>13</v>
      </c>
      <c r="I7" s="19" t="s">
        <v>14</v>
      </c>
      <c r="J7" s="37" t="s">
        <v>15</v>
      </c>
      <c r="K7" s="37" t="s">
        <v>16</v>
      </c>
      <c r="L7" s="37" t="s">
        <v>17</v>
      </c>
      <c r="M7" s="37" t="s">
        <v>18</v>
      </c>
      <c r="N7" s="38" t="s">
        <v>19</v>
      </c>
      <c r="O7" s="38"/>
      <c r="P7" s="38"/>
      <c r="Q7" s="37" t="s">
        <v>20</v>
      </c>
      <c r="R7" s="37" t="s">
        <v>21</v>
      </c>
      <c r="S7" s="10" t="s">
        <v>22</v>
      </c>
      <c r="T7" s="46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</row>
    <row r="8" s="2" customFormat="1" ht="33.6" customHeight="1" spans="1:178">
      <c r="A8" s="19"/>
      <c r="B8" s="20"/>
      <c r="C8" s="11"/>
      <c r="D8" s="20"/>
      <c r="E8" s="22"/>
      <c r="F8" s="22"/>
      <c r="G8" s="19"/>
      <c r="H8" s="19"/>
      <c r="I8" s="19"/>
      <c r="J8" s="37"/>
      <c r="K8" s="37"/>
      <c r="L8" s="37"/>
      <c r="M8" s="37"/>
      <c r="N8" s="37" t="s">
        <v>23</v>
      </c>
      <c r="O8" s="37" t="s">
        <v>24</v>
      </c>
      <c r="P8" s="37" t="s">
        <v>25</v>
      </c>
      <c r="Q8" s="37"/>
      <c r="R8" s="37"/>
      <c r="S8" s="10"/>
      <c r="T8" s="4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</row>
    <row r="9" s="3" customFormat="1" ht="34" customHeight="1" spans="1:21">
      <c r="A9" s="23" t="s">
        <v>26</v>
      </c>
      <c r="B9" s="24" t="s">
        <v>27</v>
      </c>
      <c r="C9" s="25" t="s">
        <v>28</v>
      </c>
      <c r="D9" s="23"/>
      <c r="E9" s="23"/>
      <c r="F9" s="23"/>
      <c r="G9" s="24">
        <v>45500</v>
      </c>
      <c r="H9" s="24">
        <v>50</v>
      </c>
      <c r="I9" s="39">
        <f>G9/H9</f>
        <v>910</v>
      </c>
      <c r="J9" s="40">
        <v>5.5</v>
      </c>
      <c r="K9" s="40">
        <v>7.5</v>
      </c>
      <c r="L9" s="41">
        <f t="shared" ref="L9:L12" si="0">J9*I9</f>
        <v>5005</v>
      </c>
      <c r="M9" s="41">
        <f t="shared" ref="M9:M12" si="1">K9*I9</f>
        <v>6825</v>
      </c>
      <c r="N9" s="40">
        <v>57</v>
      </c>
      <c r="O9" s="40">
        <v>32</v>
      </c>
      <c r="P9" s="40">
        <v>15</v>
      </c>
      <c r="Q9" s="48">
        <f>P9*O9*N9/1000000</f>
        <v>0.02736</v>
      </c>
      <c r="R9" s="48">
        <f>Q9*I9</f>
        <v>24.8976</v>
      </c>
      <c r="S9" s="23">
        <v>3.5</v>
      </c>
      <c r="T9" s="49">
        <f>S9*G9</f>
        <v>159250</v>
      </c>
      <c r="U9" s="50">
        <f>T9*0.8</f>
        <v>127400</v>
      </c>
    </row>
    <row r="10" s="3" customFormat="1" ht="34" customHeight="1" spans="1:21">
      <c r="A10" s="23"/>
      <c r="B10" s="24" t="s">
        <v>29</v>
      </c>
      <c r="C10" s="25" t="s">
        <v>30</v>
      </c>
      <c r="D10" s="23"/>
      <c r="E10" s="23"/>
      <c r="F10" s="23"/>
      <c r="G10" s="26">
        <v>3250</v>
      </c>
      <c r="H10" s="24">
        <v>50</v>
      </c>
      <c r="I10" s="39">
        <f>G10/H10</f>
        <v>65</v>
      </c>
      <c r="J10" s="40">
        <v>5.5</v>
      </c>
      <c r="K10" s="40">
        <v>7.5</v>
      </c>
      <c r="L10" s="41">
        <f t="shared" si="0"/>
        <v>357.5</v>
      </c>
      <c r="M10" s="41">
        <f t="shared" si="1"/>
        <v>487.5</v>
      </c>
      <c r="N10" s="40">
        <v>57</v>
      </c>
      <c r="O10" s="40">
        <v>32</v>
      </c>
      <c r="P10" s="40">
        <v>15</v>
      </c>
      <c r="Q10" s="48">
        <f>P10*O10*N10/1000000</f>
        <v>0.02736</v>
      </c>
      <c r="R10" s="48">
        <f>Q10*I10</f>
        <v>1.7784</v>
      </c>
      <c r="S10" s="23">
        <v>3.5</v>
      </c>
      <c r="T10" s="49">
        <f>S10*G10</f>
        <v>11375</v>
      </c>
      <c r="U10" s="50">
        <f>T10*0.8</f>
        <v>9100</v>
      </c>
    </row>
    <row r="11" s="3" customFormat="1" ht="34" customHeight="1" spans="1:21">
      <c r="A11" s="23"/>
      <c r="B11" s="24" t="s">
        <v>31</v>
      </c>
      <c r="C11" s="25" t="s">
        <v>32</v>
      </c>
      <c r="D11" s="23"/>
      <c r="E11" s="23"/>
      <c r="F11" s="23"/>
      <c r="G11" s="26">
        <v>60000</v>
      </c>
      <c r="H11" s="24">
        <v>50</v>
      </c>
      <c r="I11" s="39">
        <f>G11/H11</f>
        <v>1200</v>
      </c>
      <c r="J11" s="40">
        <v>5.5</v>
      </c>
      <c r="K11" s="40">
        <v>7.5</v>
      </c>
      <c r="L11" s="41">
        <f t="shared" si="0"/>
        <v>6600</v>
      </c>
      <c r="M11" s="41">
        <f t="shared" si="1"/>
        <v>9000</v>
      </c>
      <c r="N11" s="40">
        <v>57</v>
      </c>
      <c r="O11" s="40">
        <v>32</v>
      </c>
      <c r="P11" s="40">
        <v>15</v>
      </c>
      <c r="Q11" s="48">
        <f>P11*O11*N11/1000000</f>
        <v>0.02736</v>
      </c>
      <c r="R11" s="48">
        <f>Q11*I11</f>
        <v>32.832</v>
      </c>
      <c r="S11" s="23">
        <v>3.5</v>
      </c>
      <c r="T11" s="49">
        <f>S11*G11</f>
        <v>210000</v>
      </c>
      <c r="U11" s="50">
        <f>T11*0.8</f>
        <v>168000</v>
      </c>
    </row>
    <row r="12" s="3" customFormat="1" ht="34" customHeight="1" spans="1:21">
      <c r="A12" s="23"/>
      <c r="B12" s="24" t="s">
        <v>33</v>
      </c>
      <c r="C12" s="25" t="s">
        <v>34</v>
      </c>
      <c r="D12" s="23"/>
      <c r="E12" s="23"/>
      <c r="F12" s="23"/>
      <c r="G12" s="27">
        <v>680</v>
      </c>
      <c r="H12" s="27">
        <v>20</v>
      </c>
      <c r="I12" s="39">
        <f>G12/H12</f>
        <v>34</v>
      </c>
      <c r="J12" s="40">
        <v>4</v>
      </c>
      <c r="K12" s="40">
        <v>5.15</v>
      </c>
      <c r="L12" s="42">
        <f t="shared" si="0"/>
        <v>136</v>
      </c>
      <c r="M12" s="42">
        <f t="shared" si="1"/>
        <v>175.1</v>
      </c>
      <c r="N12" s="40">
        <v>48</v>
      </c>
      <c r="O12" s="40">
        <v>37</v>
      </c>
      <c r="P12" s="40">
        <v>25</v>
      </c>
      <c r="Q12" s="51">
        <f>P12*O12*N12/1000000</f>
        <v>0.0444</v>
      </c>
      <c r="R12" s="42">
        <f>Q12*I12</f>
        <v>1.5096</v>
      </c>
      <c r="S12" s="23">
        <v>10.5</v>
      </c>
      <c r="T12" s="49">
        <f>S12*G12</f>
        <v>7140</v>
      </c>
      <c r="U12" s="50">
        <f>T12*0.8</f>
        <v>5712</v>
      </c>
    </row>
    <row r="13" s="4" customFormat="1" ht="34" customHeight="1" spans="1:21">
      <c r="A13" s="28" t="s">
        <v>35</v>
      </c>
      <c r="B13" s="29"/>
      <c r="C13" s="30"/>
      <c r="D13" s="28"/>
      <c r="E13" s="28"/>
      <c r="F13" s="28"/>
      <c r="G13" s="31">
        <f>SUM(G9:G12)</f>
        <v>109430</v>
      </c>
      <c r="H13" s="28"/>
      <c r="I13" s="43">
        <f>SUM(I9:I12)</f>
        <v>2209</v>
      </c>
      <c r="J13" s="28"/>
      <c r="K13" s="28"/>
      <c r="L13" s="28"/>
      <c r="M13" s="28">
        <f>SUM(M9:M12)</f>
        <v>16487.6</v>
      </c>
      <c r="N13" s="28"/>
      <c r="O13" s="28"/>
      <c r="P13" s="28"/>
      <c r="Q13" s="52"/>
      <c r="R13" s="52">
        <f>SUM(R9:R12)</f>
        <v>61.0176</v>
      </c>
      <c r="S13" s="28"/>
      <c r="T13" s="53"/>
      <c r="U13" s="50"/>
    </row>
  </sheetData>
  <mergeCells count="25">
    <mergeCell ref="A1:R1"/>
    <mergeCell ref="A2:R2"/>
    <mergeCell ref="A3:R3"/>
    <mergeCell ref="A4:R4"/>
    <mergeCell ref="A5:R5"/>
    <mergeCell ref="A6:R6"/>
    <mergeCell ref="N7:P7"/>
    <mergeCell ref="A13:B13"/>
    <mergeCell ref="A7:A8"/>
    <mergeCell ref="A9:A12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Q7:Q8"/>
    <mergeCell ref="R7:R8"/>
    <mergeCell ref="S7:S8"/>
  </mergeCells>
  <pageMargins left="0.75" right="0.75" top="1" bottom="1" header="0.5" footer="0.5"/>
  <pageSetup paperSize="1" scale="72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Yannice</dc:creator>
  <cp:lastModifiedBy>massa.alsamman</cp:lastModifiedBy>
  <dcterms:created xsi:type="dcterms:W3CDTF">2020-08-14T01:22:00Z</dcterms:created>
  <cp:lastPrinted>2020-09-03T01:48:00Z</cp:lastPrinted>
  <dcterms:modified xsi:type="dcterms:W3CDTF">2021-06-14T12:51:26Z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1033-11.2.0.10152</vt:lpwstr>
  </property>
  <property fmtid="{D5CDD505-2E9C-101B-9397-08002B2CF9AE}" pid="3" name="ICV">
    <vt:lpwstr>DD72263217CD48D6AD452A7AB2C57C26</vt:lpwstr>
  </property>
</Properties>
</file>