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invoice for clearance" sheetId="2" r:id="rId1"/>
    <sheet name="P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<sst xmlns="http://schemas.openxmlformats.org/spreadsheetml/2006/main" count="40" uniqueCount="36">
  <si>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ATC MIDDLE EAST FZCO LIMITED</t>
  </si>
  <si>
    <r>
      <rPr>
        <sz val="10"/>
        <rFont val="Verdana"/>
        <charset val="134"/>
      </rPr>
      <t>ADD</t>
    </r>
    <r>
      <rPr>
        <sz val="10"/>
        <rFont val="宋体"/>
        <charset val="134"/>
      </rPr>
      <t>：</t>
    </r>
    <r>
      <rPr>
        <sz val="10"/>
        <rFont val="Verdana"/>
        <charset val="134"/>
      </rPr>
      <t>RM 023 9/F BLK G KWAI SHING IND BLDG (STAGE 2 ) 42-46 TAI LIN PAI RD KWAI CHUNG NT
ATTN:ECHO CHAN
TEL:008615018796671</t>
    </r>
  </si>
  <si>
    <t xml:space="preserve">Commercial Invoice </t>
  </si>
  <si>
    <t>Date:2023011016</t>
  </si>
  <si>
    <t>Invoice #:INV2023011016</t>
  </si>
  <si>
    <t>TO:</t>
  </si>
  <si>
    <t>East Circle Trading Company 
7984 Zaid Bin Alkhtab St 12841 Add 3095 Almalez Dist,, Ar Riyad, Ar Riyad, Saudi Arabia
Email : coo@eastcircle.co
Tel : +966 55 441 4162</t>
  </si>
  <si>
    <t>No.</t>
  </si>
  <si>
    <t>Product Code</t>
  </si>
  <si>
    <t>Description</t>
  </si>
  <si>
    <t>QTY</t>
  </si>
  <si>
    <r>
      <rPr>
        <b/>
        <sz val="9"/>
        <rFont val="Verdana"/>
        <charset val="134"/>
      </rPr>
      <t>Unite price</t>
    </r>
    <r>
      <rPr>
        <b/>
        <sz val="9"/>
        <rFont val="宋体"/>
        <charset val="134"/>
      </rPr>
      <t>（</t>
    </r>
    <r>
      <rPr>
        <b/>
        <sz val="9"/>
        <rFont val="Verdana"/>
        <charset val="134"/>
      </rPr>
      <t>USD/pcs</t>
    </r>
    <r>
      <rPr>
        <b/>
        <sz val="9"/>
        <rFont val="宋体"/>
        <charset val="134"/>
      </rPr>
      <t>）</t>
    </r>
  </si>
  <si>
    <t>Total price  (USD)</t>
  </si>
  <si>
    <t>044795</t>
  </si>
  <si>
    <t>Premium - Morjan Underwater uplight -
Led By OSRAM - 26W, 2000lum DC
-24V, 3000K IP 68, CRI &gt; 80, 30° -
Rectangular W90 x L650 x H56 - Silver
/ Stainless Steel (Housing),
Transparent / Tempered glass (Front
Cover ) - 3Years Warranty</t>
  </si>
  <si>
    <t>Total</t>
  </si>
  <si>
    <t>MADE IN CHINA</t>
  </si>
  <si>
    <t>Only one hundred ninety-five US Dollars And Cents forty-four No More</t>
  </si>
  <si>
    <t>LED LIGHTING
HS Code:940540</t>
  </si>
  <si>
    <r>
      <rPr>
        <sz val="11"/>
        <rFont val="Verdana"/>
        <charset val="134"/>
      </rPr>
      <t xml:space="preserve">Country </t>
    </r>
    <r>
      <rPr>
        <sz val="11"/>
        <rFont val="宋体"/>
        <charset val="134"/>
      </rPr>
      <t>国家</t>
    </r>
  </si>
  <si>
    <r>
      <rPr>
        <sz val="11"/>
        <rFont val="Verdana"/>
        <charset val="134"/>
      </rPr>
      <t xml:space="preserve">ITEM NO </t>
    </r>
    <r>
      <rPr>
        <sz val="11"/>
        <rFont val="宋体"/>
        <charset val="134"/>
      </rPr>
      <t>型号</t>
    </r>
  </si>
  <si>
    <r>
      <rPr>
        <sz val="11"/>
        <rFont val="Verdana"/>
        <charset val="134"/>
      </rPr>
      <t xml:space="preserve">Item </t>
    </r>
    <r>
      <rPr>
        <sz val="11"/>
        <rFont val="宋体"/>
        <charset val="134"/>
      </rPr>
      <t>产品</t>
    </r>
  </si>
  <si>
    <r>
      <rPr>
        <sz val="11"/>
        <rFont val="Verdana"/>
        <charset val="134"/>
      </rPr>
      <t xml:space="preserve">QUANTITY </t>
    </r>
    <r>
      <rPr>
        <sz val="11"/>
        <rFont val="黑体"/>
        <charset val="134"/>
      </rPr>
      <t>订单数量</t>
    </r>
  </si>
  <si>
    <r>
      <rPr>
        <sz val="11"/>
        <rFont val="Verdana"/>
        <charset val="134"/>
      </rPr>
      <t xml:space="preserve">QTY/CTN </t>
    </r>
    <r>
      <rPr>
        <sz val="11"/>
        <rFont val="黑体"/>
        <charset val="134"/>
      </rPr>
      <t>装箱数</t>
    </r>
  </si>
  <si>
    <r>
      <rPr>
        <sz val="11"/>
        <rFont val="Verdana"/>
        <charset val="134"/>
      </rPr>
      <t xml:space="preserve">CTN </t>
    </r>
    <r>
      <rPr>
        <sz val="11"/>
        <rFont val="黑体"/>
        <charset val="134"/>
      </rPr>
      <t>箱数</t>
    </r>
  </si>
  <si>
    <r>
      <rPr>
        <sz val="11"/>
        <rFont val="Verdana"/>
        <charset val="134"/>
      </rPr>
      <t xml:space="preserve">N.W </t>
    </r>
    <r>
      <rPr>
        <sz val="11"/>
        <rFont val="黑体"/>
        <charset val="134"/>
      </rPr>
      <t>净重</t>
    </r>
  </si>
  <si>
    <r>
      <rPr>
        <sz val="11"/>
        <rFont val="Verdana"/>
        <charset val="134"/>
      </rPr>
      <t xml:space="preserve">G.W </t>
    </r>
    <r>
      <rPr>
        <sz val="11"/>
        <rFont val="黑体"/>
        <charset val="134"/>
      </rPr>
      <t>毛重</t>
    </r>
  </si>
  <si>
    <r>
      <rPr>
        <sz val="11"/>
        <rFont val="Verdana"/>
        <charset val="134"/>
      </rPr>
      <t xml:space="preserve">Total N.W. </t>
    </r>
    <r>
      <rPr>
        <sz val="11"/>
        <rFont val="宋体"/>
        <charset val="134"/>
      </rPr>
      <t>总净重</t>
    </r>
  </si>
  <si>
    <r>
      <rPr>
        <sz val="11"/>
        <rFont val="Verdana"/>
        <charset val="134"/>
      </rPr>
      <t xml:space="preserve">Total G.W. </t>
    </r>
    <r>
      <rPr>
        <sz val="11"/>
        <rFont val="宋体"/>
        <charset val="134"/>
      </rPr>
      <t>总毛重</t>
    </r>
  </si>
  <si>
    <r>
      <rPr>
        <sz val="11"/>
        <rFont val="Verdana"/>
        <charset val="134"/>
      </rPr>
      <t xml:space="preserve">CTN SIZE </t>
    </r>
    <r>
      <rPr>
        <sz val="11"/>
        <rFont val="黑体"/>
        <charset val="134"/>
      </rPr>
      <t>外箱尺寸</t>
    </r>
    <r>
      <rPr>
        <sz val="11"/>
        <rFont val="Verdana"/>
        <charset val="134"/>
      </rPr>
      <t xml:space="preserve"> CM</t>
    </r>
  </si>
  <si>
    <r>
      <rPr>
        <sz val="11"/>
        <rFont val="Verdana"/>
        <charset val="134"/>
      </rPr>
      <t xml:space="preserve">Unit Volume </t>
    </r>
    <r>
      <rPr>
        <sz val="11"/>
        <rFont val="宋体"/>
        <charset val="134"/>
      </rPr>
      <t>单体积</t>
    </r>
  </si>
  <si>
    <r>
      <rPr>
        <sz val="11"/>
        <rFont val="Verdana"/>
        <charset val="134"/>
      </rPr>
      <t xml:space="preserve">Total Volume </t>
    </r>
    <r>
      <rPr>
        <sz val="11"/>
        <rFont val="宋体"/>
        <charset val="134"/>
      </rPr>
      <t>总体积</t>
    </r>
  </si>
  <si>
    <r>
      <rPr>
        <sz val="11"/>
        <rFont val="Verdana"/>
        <charset val="134"/>
      </rPr>
      <t>L</t>
    </r>
    <r>
      <rPr>
        <sz val="11"/>
        <rFont val="黑体"/>
        <charset val="134"/>
      </rPr>
      <t>长</t>
    </r>
  </si>
  <si>
    <r>
      <rPr>
        <sz val="11"/>
        <rFont val="Verdana"/>
        <charset val="134"/>
      </rPr>
      <t>W</t>
    </r>
    <r>
      <rPr>
        <sz val="11"/>
        <rFont val="黑体"/>
        <charset val="134"/>
      </rPr>
      <t>宽</t>
    </r>
  </si>
  <si>
    <r>
      <rPr>
        <sz val="11"/>
        <rFont val="Verdana"/>
        <charset val="134"/>
      </rPr>
      <t>H</t>
    </r>
    <r>
      <rPr>
        <sz val="11"/>
        <rFont val="黑体"/>
        <charset val="134"/>
      </rPr>
      <t>高</t>
    </r>
  </si>
  <si>
    <t>Premium - Morjan Underwater
uplight Led By OSRAM - 26W,
2000lum DC -24V, 3000K IP 68,
CRI &gt; 80, 30° - Rectangular W90 x
L650 x H56 - Silver / Stainless
Steel (Housing), Transparent /
Tempered glass (Front Cover ) -
3Years Warranty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</si>
</sst>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_(&quot;$&quot;* #,##0.000_);_(&quot;$&quot;* \(#,##0.000\);_(&quot;$&quot;* &quot;-&quot;??_);_(@_)"/>
    <numFmt numFmtId="179" formatCode="_(&quot;$&quot;* #,##0.00_);_(&quot;$&quot;* \(#,##0.00\);_(&quot;$&quot;* &quot;-&quot;??_);_(@_)"/>
  </numFmts>
  <fonts count="39">
    <font>
      <sz val="11"/>
      <color theme="1"/>
      <name val="等线"/>
      <charset val="134"/>
      <scheme val="minor"/>
    </font>
    <font>
      <sz val="11"/>
      <name val="宋体"/>
      <charset val="134"/>
    </font>
    <font>
      <sz val="8"/>
      <color theme="1"/>
      <name val="Verdana"/>
      <charset val="134"/>
    </font>
    <font>
      <sz val="10"/>
      <color theme="1"/>
      <name val="Verdana"/>
      <charset val="134"/>
    </font>
    <font>
      <sz val="10"/>
      <name val="Verdana"/>
      <charset val="134"/>
    </font>
    <font>
      <b/>
      <sz val="20"/>
      <name val="Verdana"/>
      <charset val="134"/>
    </font>
    <font>
      <sz val="11"/>
      <name val="Verdana"/>
      <charset val="134"/>
    </font>
    <font>
      <sz val="11"/>
      <color theme="1"/>
      <name val="Verdana"/>
      <charset val="134"/>
    </font>
    <font>
      <sz val="8"/>
      <name val="Verdana"/>
      <charset val="134"/>
    </font>
    <font>
      <sz val="12"/>
      <name val="宋体"/>
      <charset val="134"/>
    </font>
    <font>
      <b/>
      <sz val="14"/>
      <name val="Verdana"/>
      <charset val="134"/>
    </font>
    <font>
      <b/>
      <sz val="9"/>
      <name val="Verdana"/>
      <charset val="134"/>
    </font>
    <font>
      <sz val="9"/>
      <name val="Verdan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indexed="8"/>
      <name val="Tahoma"/>
      <charset val="134"/>
    </font>
    <font>
      <b/>
      <sz val="11"/>
      <color indexed="63"/>
      <name val="宋体"/>
      <charset val="134"/>
    </font>
    <font>
      <b/>
      <sz val="7"/>
      <color indexed="8"/>
      <name val="Tahoma"/>
      <charset val="134"/>
    </font>
    <font>
      <sz val="10"/>
      <name val="Arial"/>
      <charset val="134"/>
    </font>
    <font>
      <sz val="11"/>
      <name val="黑体"/>
      <charset val="134"/>
    </font>
    <font>
      <b/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33" fillId="0" borderId="0"/>
    <xf numFmtId="0" fontId="34" fillId="0" borderId="0">
      <alignment vertical="center"/>
    </xf>
    <xf numFmtId="0" fontId="9" fillId="0" borderId="0"/>
    <xf numFmtId="0" fontId="35" fillId="0" borderId="0"/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54" applyNumberFormat="1" applyFont="1" applyBorder="1" applyAlignment="1">
      <alignment horizontal="center" vertical="center" wrapText="1"/>
    </xf>
    <xf numFmtId="176" fontId="6" fillId="0" borderId="1" xfId="54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0" fontId="10" fillId="0" borderId="0" xfId="51" applyFont="1" applyAlignment="1">
      <alignment horizontal="center" vertical="center"/>
    </xf>
    <xf numFmtId="0" fontId="10" fillId="0" borderId="0" xfId="51" applyFont="1" applyAlignment="1">
      <alignment horizontal="left" vertical="center"/>
    </xf>
    <xf numFmtId="176" fontId="10" fillId="0" borderId="0" xfId="51" applyNumberFormat="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4" fillId="0" borderId="0" xfId="51" applyFont="1" applyAlignment="1">
      <alignment horizontal="left" vertical="center" wrapText="1"/>
    </xf>
    <xf numFmtId="0" fontId="4" fillId="0" borderId="0" xfId="52" applyFont="1" applyAlignment="1">
      <alignment horizontal="left" vertical="center"/>
    </xf>
    <xf numFmtId="0" fontId="4" fillId="0" borderId="0" xfId="52" applyFont="1" applyAlignment="1">
      <alignment horizontal="center" vertical="center"/>
    </xf>
    <xf numFmtId="176" fontId="4" fillId="0" borderId="0" xfId="52" applyNumberFormat="1" applyFont="1" applyAlignment="1">
      <alignment horizontal="center" vertical="center"/>
    </xf>
    <xf numFmtId="49" fontId="4" fillId="0" borderId="0" xfId="51" applyNumberFormat="1" applyFont="1" applyAlignment="1">
      <alignment horizontal="center" vertical="center"/>
    </xf>
    <xf numFmtId="0" fontId="4" fillId="0" borderId="0" xfId="52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2" fontId="1" fillId="0" borderId="0" xfId="0" applyNumberFormat="1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5" xfId="51"/>
    <cellStyle name="常规 6" xfId="52"/>
    <cellStyle name="常规_L.C GALLIS06" xfId="53"/>
    <cellStyle name="常规_Sheet1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12700</xdr:colOff>
      <xdr:row>0</xdr:row>
      <xdr:rowOff>632460</xdr:rowOff>
    </xdr:to>
    <xdr:pic>
      <xdr:nvPicPr>
        <xdr:cNvPr id="2" name="图片 1" descr="C:\Users\Administrator\AppData\Roaming\Tencent\Users\670081752\QQ\WinTemp\RichOle\XE_I6P89U)AR959723WAQNG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3944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12700</xdr:colOff>
      <xdr:row>0</xdr:row>
      <xdr:rowOff>632460</xdr:rowOff>
    </xdr:to>
    <xdr:pic>
      <xdr:nvPicPr>
        <xdr:cNvPr id="3" name="图片 2" descr="C:\Users\Administrator\AppData\Roaming\Tencent\Users\670081752\QQ\WinTemp\RichOle\XE_I6P89U)AR959723WAQNG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3944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12700</xdr:colOff>
      <xdr:row>0</xdr:row>
      <xdr:rowOff>632460</xdr:rowOff>
    </xdr:to>
    <xdr:pic>
      <xdr:nvPicPr>
        <xdr:cNvPr id="4" name="图片 3" descr="C:\Users\Administrator\AppData\Roaming\Tencent\Users\670081752\QQ\WinTemp\RichOle\XE_I6P89U)AR959723WAQNG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39445" cy="632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639445</xdr:colOff>
      <xdr:row>0</xdr:row>
      <xdr:rowOff>632460</xdr:rowOff>
    </xdr:to>
    <xdr:pic>
      <xdr:nvPicPr>
        <xdr:cNvPr id="2" name="图片 1" descr="C:\Users\Administrator\AppData\Roaming\Tencent\Users\670081752\QQ\WinTemp\RichOle\XE_I6P89U)AR959723WAQNG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3944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639445</xdr:colOff>
      <xdr:row>0</xdr:row>
      <xdr:rowOff>632460</xdr:rowOff>
    </xdr:to>
    <xdr:pic>
      <xdr:nvPicPr>
        <xdr:cNvPr id="3" name="图片 2" descr="C:\Users\Administrator\AppData\Roaming\Tencent\Users\670081752\QQ\WinTemp\RichOle\XE_I6P89U)AR959723WAQNG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39445" cy="632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5"/>
  <sheetViews>
    <sheetView tabSelected="1" zoomScale="110" zoomScaleNormal="110" topLeftCell="A7" workbookViewId="0">
      <selection activeCell="A12" sqref="A12:F12"/>
    </sheetView>
  </sheetViews>
  <sheetFormatPr defaultColWidth="9.57407407407407" defaultRowHeight="24" customHeight="1"/>
  <cols>
    <col min="1" max="1" width="9.13888888888889" style="1" customWidth="1"/>
    <col min="2" max="2" width="14.8518518518519" style="1" customWidth="1"/>
    <col min="3" max="3" width="43.4259259259259" style="22" customWidth="1"/>
    <col min="4" max="5" width="13.8518518518519" style="1" customWidth="1"/>
    <col min="6" max="6" width="15" style="1" customWidth="1"/>
    <col min="7" max="26" width="10" style="1" customWidth="1"/>
    <col min="27" max="218" width="9.57407407407407" style="1" customWidth="1"/>
    <col min="219" max="230" width="10" style="1" customWidth="1"/>
    <col min="231" max="16384" width="9.57407407407407" style="23"/>
  </cols>
  <sheetData>
    <row r="1" s="1" customFormat="1" ht="54" customHeight="1" spans="1:242">
      <c r="A1" s="8" t="s">
        <v>0</v>
      </c>
      <c r="B1" s="8"/>
      <c r="C1" s="24"/>
      <c r="D1" s="8"/>
      <c r="E1" s="25"/>
      <c r="F1" s="25"/>
    </row>
    <row r="2" s="1" customFormat="1" ht="68.25" customHeight="1" spans="1:242">
      <c r="A2" s="9" t="s">
        <v>1</v>
      </c>
      <c r="B2" s="9"/>
      <c r="C2" s="26"/>
      <c r="D2" s="9"/>
      <c r="E2" s="27"/>
      <c r="F2" s="27"/>
    </row>
    <row r="3" s="1" customFormat="1" ht="21.95" customHeight="1" spans="1:242">
      <c r="A3" s="28" t="s">
        <v>2</v>
      </c>
      <c r="B3" s="28"/>
      <c r="C3" s="29"/>
      <c r="D3" s="28"/>
      <c r="E3" s="30"/>
      <c r="F3" s="30"/>
    </row>
    <row r="4" s="1" customFormat="1" ht="27" customHeight="1" spans="1:242">
      <c r="A4" s="31"/>
      <c r="B4" s="32"/>
      <c r="C4" s="33" t="s">
        <v>3</v>
      </c>
      <c r="D4" s="34"/>
      <c r="E4" s="35"/>
      <c r="F4" s="35"/>
    </row>
    <row r="5" s="1" customFormat="1" customHeight="1" spans="1:242">
      <c r="A5" s="31"/>
      <c r="B5" s="32"/>
      <c r="C5" s="33" t="s">
        <v>4</v>
      </c>
      <c r="D5" s="34"/>
      <c r="E5" s="35"/>
      <c r="F5" s="35"/>
    </row>
    <row r="6" s="1" customFormat="1" ht="101" customHeight="1" spans="1:242">
      <c r="A6" s="36" t="s">
        <v>5</v>
      </c>
      <c r="B6" s="37" t="s">
        <v>6</v>
      </c>
      <c r="C6" s="37"/>
      <c r="D6" s="37"/>
      <c r="E6" s="37"/>
      <c r="F6" s="37"/>
    </row>
    <row r="7" s="1" customFormat="1" ht="38.1" customHeight="1" spans="1:242">
      <c r="A7" s="38" t="s">
        <v>7</v>
      </c>
      <c r="B7" s="39" t="s">
        <v>8</v>
      </c>
      <c r="C7" s="40" t="s">
        <v>9</v>
      </c>
      <c r="D7" s="40" t="s">
        <v>10</v>
      </c>
      <c r="E7" s="40" t="s">
        <v>11</v>
      </c>
      <c r="F7" s="40" t="s">
        <v>12</v>
      </c>
    </row>
    <row r="8" s="1" customFormat="1" ht="96.6" spans="1:242">
      <c r="A8" s="41">
        <v>1</v>
      </c>
      <c r="B8" s="42" t="s">
        <v>13</v>
      </c>
      <c r="C8" s="43" t="s">
        <v>14</v>
      </c>
      <c r="D8" s="44">
        <v>8</v>
      </c>
      <c r="E8" s="45">
        <v>24.43</v>
      </c>
      <c r="F8" s="46">
        <f>E8*D8</f>
        <v>195.44</v>
      </c>
    </row>
    <row r="9" s="1" customFormat="1" ht="14.4" spans="1:242">
      <c r="A9" s="38" t="s">
        <v>15</v>
      </c>
      <c r="B9" s="39"/>
      <c r="C9" s="47"/>
      <c r="D9" s="48">
        <f>SUM(D8:D8)</f>
        <v>8</v>
      </c>
      <c r="E9" s="40"/>
      <c r="F9" s="49">
        <f>SUM(F8:F8)</f>
        <v>195.44</v>
      </c>
    </row>
    <row r="10" s="1" customFormat="1" customHeight="1" spans="1:242">
      <c r="A10" s="50"/>
      <c r="B10" s="50"/>
      <c r="C10" s="51"/>
      <c r="D10" s="50"/>
      <c r="E10" s="50"/>
      <c r="F10" s="50"/>
      <c r="G10" s="52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</row>
    <row r="11" s="1" customFormat="1" ht="23.1" customHeight="1" spans="1:242">
      <c r="A11" s="53" t="s">
        <v>16</v>
      </c>
      <c r="B11" s="53"/>
      <c r="C11" s="53"/>
      <c r="D11" s="53"/>
      <c r="E11" s="53"/>
      <c r="F11" s="5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</row>
    <row r="12" s="1" customFormat="1" customHeight="1" spans="1:242">
      <c r="A12" s="54" t="s">
        <v>17</v>
      </c>
      <c r="B12" s="54"/>
      <c r="C12" s="54"/>
      <c r="D12" s="54"/>
      <c r="E12" s="54"/>
      <c r="F12" s="54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</row>
    <row r="13" ht="42" customHeight="1" spans="1:242">
      <c r="A13" s="54" t="s">
        <v>18</v>
      </c>
      <c r="B13" s="53"/>
      <c r="C13" s="53"/>
      <c r="D13" s="53"/>
      <c r="E13" s="53"/>
      <c r="F13" s="53"/>
    </row>
    <row r="14" ht="14.4" spans="1:242">
      <c r="A14" s="55"/>
    </row>
    <row r="15" ht="14.4" spans="1:242">
      <c r="C15" s="56"/>
    </row>
  </sheetData>
  <mergeCells count="9">
    <mergeCell ref="A1:F1"/>
    <mergeCell ref="A2:F2"/>
    <mergeCell ref="A3:F3"/>
    <mergeCell ref="C4:F4"/>
    <mergeCell ref="C5:F5"/>
    <mergeCell ref="B6:F6"/>
    <mergeCell ref="A11:F11"/>
    <mergeCell ref="A12:F12"/>
    <mergeCell ref="A13:F13"/>
  </mergeCells>
  <pageMargins left="0.75" right="0.75" top="1" bottom="1" header="0.5" footer="0.5"/>
  <headerFooter/>
  <ignoredErrors>
    <ignoredError sqref="B8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zoomScale="70" zoomScaleNormal="70" topLeftCell="A2" workbookViewId="0">
      <selection activeCell="C6" sqref="C6"/>
    </sheetView>
  </sheetViews>
  <sheetFormatPr defaultColWidth="9" defaultRowHeight="12.6" outlineLevelRow="6"/>
  <cols>
    <col min="1" max="1" width="17.3055555555556" style="4" customWidth="1"/>
    <col min="2" max="2" width="18.5740740740741" style="4" customWidth="1"/>
    <col min="3" max="3" width="73.287037037037" style="5" customWidth="1"/>
    <col min="4" max="4" width="11.4259259259259" style="6" customWidth="1"/>
    <col min="5" max="5" width="10.1388888888889" style="4" customWidth="1"/>
    <col min="6" max="7" width="9" style="4" customWidth="1"/>
    <col min="8" max="8" width="9.85185185185185" style="4" customWidth="1"/>
    <col min="9" max="10" width="12.712962962963" style="4" customWidth="1"/>
    <col min="11" max="13" width="8.09259259259259" style="4" customWidth="1"/>
    <col min="14" max="15" width="9" style="4" customWidth="1"/>
    <col min="16" max="16" width="42.5740740740741" style="7" customWidth="1"/>
    <col min="17" max="16384" width="9" style="3"/>
  </cols>
  <sheetData>
    <row r="1" s="1" customFormat="1" ht="54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91.9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38" customHeight="1" spans="1:18">
      <c r="A3" s="10" t="s">
        <v>19</v>
      </c>
      <c r="B3" s="11" t="s">
        <v>20</v>
      </c>
      <c r="C3" s="12" t="s">
        <v>21</v>
      </c>
      <c r="D3" s="10" t="s">
        <v>22</v>
      </c>
      <c r="E3" s="10" t="s">
        <v>23</v>
      </c>
      <c r="F3" s="10" t="s">
        <v>24</v>
      </c>
      <c r="G3" s="13" t="s">
        <v>25</v>
      </c>
      <c r="H3" s="13" t="s">
        <v>26</v>
      </c>
      <c r="I3" s="13" t="s">
        <v>27</v>
      </c>
      <c r="J3" s="13" t="s">
        <v>28</v>
      </c>
      <c r="K3" s="14" t="s">
        <v>29</v>
      </c>
      <c r="L3" s="14"/>
      <c r="M3" s="14"/>
      <c r="N3" s="13" t="s">
        <v>30</v>
      </c>
      <c r="O3" s="13" t="s">
        <v>31</v>
      </c>
      <c r="P3" s="15"/>
      <c r="R3" s="16"/>
    </row>
    <row r="4" s="3" customFormat="1" ht="38" customHeight="1" spans="1:18">
      <c r="A4" s="10"/>
      <c r="B4" s="11"/>
      <c r="C4" s="12"/>
      <c r="D4" s="10"/>
      <c r="E4" s="10"/>
      <c r="F4" s="10"/>
      <c r="G4" s="13"/>
      <c r="H4" s="13"/>
      <c r="I4" s="13"/>
      <c r="J4" s="13"/>
      <c r="K4" s="13" t="s">
        <v>32</v>
      </c>
      <c r="L4" s="13" t="s">
        <v>33</v>
      </c>
      <c r="M4" s="13" t="s">
        <v>34</v>
      </c>
      <c r="N4" s="13"/>
      <c r="O4" s="13"/>
      <c r="P4" s="7"/>
    </row>
    <row r="5" s="3" customFormat="1" ht="120" customHeight="1" spans="1:18">
      <c r="A5" s="17"/>
      <c r="B5" s="57" t="s">
        <v>13</v>
      </c>
      <c r="C5" s="19" t="s">
        <v>35</v>
      </c>
      <c r="D5" s="20">
        <v>8</v>
      </c>
      <c r="E5" s="18">
        <v>4</v>
      </c>
      <c r="F5" s="17">
        <v>2</v>
      </c>
      <c r="G5" s="18">
        <v>10</v>
      </c>
      <c r="H5" s="18">
        <v>12</v>
      </c>
      <c r="I5" s="21">
        <f>G5*F5</f>
        <v>20</v>
      </c>
      <c r="J5" s="21">
        <f>F5*H5</f>
        <v>24</v>
      </c>
      <c r="K5" s="18">
        <v>74.5</v>
      </c>
      <c r="L5" s="18">
        <v>21</v>
      </c>
      <c r="M5" s="18">
        <v>19</v>
      </c>
      <c r="N5" s="21">
        <f>K5*L5*M5*F5/1000000</f>
        <v>0.059451</v>
      </c>
      <c r="O5" s="21">
        <v>0.06</v>
      </c>
      <c r="P5" s="7"/>
    </row>
    <row r="6" s="3" customFormat="1" ht="38" customHeight="1" spans="1:18">
      <c r="A6" s="10"/>
      <c r="B6" s="11" t="s">
        <v>15</v>
      </c>
      <c r="C6" s="12"/>
      <c r="D6" s="10">
        <f t="shared" ref="D6:J6" si="0">D5</f>
        <v>8</v>
      </c>
      <c r="E6" s="10"/>
      <c r="F6" s="10">
        <f t="shared" si="0"/>
        <v>2</v>
      </c>
      <c r="G6" s="13"/>
      <c r="H6" s="13"/>
      <c r="I6" s="10">
        <f t="shared" si="0"/>
        <v>20</v>
      </c>
      <c r="J6" s="10">
        <f t="shared" si="0"/>
        <v>24</v>
      </c>
      <c r="K6" s="13"/>
      <c r="L6" s="13"/>
      <c r="M6" s="13"/>
      <c r="N6" s="13"/>
      <c r="O6" s="10">
        <f>O5</f>
        <v>0.06</v>
      </c>
      <c r="P6" s="7"/>
    </row>
    <row r="7" s="3" customFormat="1" ht="38" customHeight="1" spans="1:18">
      <c r="A7" s="10"/>
      <c r="B7" s="11"/>
      <c r="C7" s="12"/>
      <c r="D7" s="10"/>
      <c r="E7" s="10"/>
      <c r="F7" s="10"/>
      <c r="G7" s="13"/>
      <c r="H7" s="13"/>
      <c r="I7" s="13"/>
      <c r="J7" s="13"/>
      <c r="K7" s="13"/>
      <c r="L7" s="13"/>
      <c r="M7" s="13"/>
      <c r="N7" s="13"/>
      <c r="O7" s="13"/>
      <c r="P7" s="7"/>
    </row>
  </sheetData>
  <mergeCells count="15">
    <mergeCell ref="A1:O1"/>
    <mergeCell ref="A2:O2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invoice for clearance</vt:lpstr>
      <vt:lpstr>PL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Heba Trabulsi</dc:creator>
  <cp:lastModifiedBy>Eva</cp:lastModifiedBy>
  <dcterms:created xsi:type="dcterms:W3CDTF">2023-11-01T09:10:00Z</dcterms:created>
  <dcterms:modified xsi:type="dcterms:W3CDTF">2026-06-09T03:53:42Z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0BEA4115EA1A47D78D39277B9FBF1A2C_12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