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PL" sheetId="2" r:id="rId1"/>
    <sheet name="CI for clearanc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Yannice</author>
  </authors>
  <commentList>
    <comment ref="D5" authorId="0">
      <text>
        <r>
          <rPr>
            <b/>
            <sz val="9"/>
            <rFont val="宋体"/>
            <charset val="134"/>
          </rPr>
          <t>订单数量=装箱数 *箱数</t>
        </r>
        <r>
          <rPr>
            <sz val="9"/>
            <rFont val="宋体"/>
            <charset val="134"/>
          </rPr>
          <t xml:space="preserve">
</t>
        </r>
      </text>
    </comment>
    <comment ref="E5" authorId="0">
      <text>
        <r>
          <rPr>
            <sz val="9"/>
            <rFont val="宋体"/>
            <charset val="134"/>
          </rPr>
          <t>每箱每一款的数量</t>
        </r>
      </text>
    </comment>
    <comment ref="G5" authorId="0">
      <text>
        <r>
          <rPr>
            <b/>
            <sz val="9"/>
            <rFont val="宋体"/>
            <charset val="134"/>
          </rPr>
          <t>每一箱的净重</t>
        </r>
      </text>
    </comment>
    <comment ref="H5" authorId="0">
      <text>
        <r>
          <rPr>
            <b/>
            <sz val="9"/>
            <rFont val="宋体"/>
            <charset val="134"/>
          </rPr>
          <t>每一箱的毛重</t>
        </r>
      </text>
    </comment>
    <comment ref="I5" authorId="0">
      <text>
        <r>
          <rPr>
            <b/>
            <sz val="9"/>
            <rFont val="宋体"/>
            <charset val="134"/>
          </rPr>
          <t>总净重=净重*箱数</t>
        </r>
      </text>
    </comment>
    <comment ref="J5" authorId="0">
      <text>
        <r>
          <rPr>
            <b/>
            <sz val="9"/>
            <rFont val="宋体"/>
            <charset val="134"/>
          </rPr>
          <t>总毛重=毛重*箱数</t>
        </r>
      </text>
    </comment>
    <comment ref="N5" authorId="0">
      <text>
        <r>
          <rPr>
            <b/>
            <sz val="9"/>
            <rFont val="宋体"/>
            <charset val="134"/>
          </rPr>
          <t>每一箱的体积=长*宽*高/1000000</t>
        </r>
      </text>
    </comment>
    <comment ref="O5" authorId="0">
      <text>
        <r>
          <rPr>
            <b/>
            <sz val="9"/>
            <rFont val="宋体"/>
            <charset val="134"/>
          </rPr>
          <t>总体积=体积*箱数</t>
        </r>
      </text>
    </comment>
  </commentList>
</comments>
</file>

<file path=xl/sharedStrings.xml><?xml version="1.0" encoding="utf-8"?>
<sst xmlns="http://schemas.openxmlformats.org/spreadsheetml/2006/main" count="84" uniqueCount="61">
  <si>
    <t>ATC MIDDLE EAST FZCO LIMITED</t>
  </si>
  <si>
    <r>
      <rPr>
        <sz val="10"/>
        <rFont val="Verdana"/>
        <charset val="0"/>
      </rPr>
      <t>ADD</t>
    </r>
    <r>
      <rPr>
        <sz val="10"/>
        <rFont val="宋体"/>
        <charset val="134"/>
      </rPr>
      <t>：</t>
    </r>
    <r>
      <rPr>
        <sz val="10"/>
        <rFont val="Verdana"/>
        <charset val="0"/>
      </rPr>
      <t>RM 023 9/F BLK G KWAI SHING IND BLDG (STAGE 2 ) 42-46 TAI LIN PAI RD KWAI CHUNG NT
ATTN:ECHO CHAN
TEL:008615018796671</t>
    </r>
  </si>
  <si>
    <t>PACKING LIST</t>
  </si>
  <si>
    <t>Consignee:AHMED ABID AL-SHEIKH TRADING CO.
KILO-08, OLD MAKKAH ROAD JEDDAH- SAUDI ARABIA
TURKY AHMAD ABED ALSHEIKH 
TEL: 00966 1262 04787 MOB. 00966505600512 
MOB. 00966126205171  FAX: 00966126200258
EMAIL:AAALSHEIKHEST@GMAIL.COM
IMPORTER NO.3140436 
VAT NO.311271998100003                                                                                                                                                                                                                
ZIP CODE 22349
DISTRICT CODE 00966                                                                                                                                                                                                                                                                                             
CR.NO. 4030028786 / 7013479022</t>
  </si>
  <si>
    <t>PO</t>
  </si>
  <si>
    <r>
      <rPr>
        <b/>
        <sz val="10"/>
        <rFont val="Verdana"/>
        <charset val="0"/>
      </rPr>
      <t>ITEM NO</t>
    </r>
    <r>
      <rPr>
        <b/>
        <sz val="10"/>
        <rFont val="宋体"/>
        <charset val="134"/>
      </rPr>
      <t>型号</t>
    </r>
  </si>
  <si>
    <r>
      <rPr>
        <b/>
        <sz val="10"/>
        <rFont val="Verdana"/>
        <charset val="0"/>
      </rPr>
      <t xml:space="preserve">Item </t>
    </r>
    <r>
      <rPr>
        <b/>
        <sz val="10"/>
        <rFont val="宋体"/>
        <charset val="134"/>
      </rPr>
      <t>产品</t>
    </r>
  </si>
  <si>
    <r>
      <rPr>
        <b/>
        <sz val="10"/>
        <rFont val="Verdana"/>
        <charset val="0"/>
      </rPr>
      <t>QUANTITY</t>
    </r>
    <r>
      <rPr>
        <b/>
        <sz val="10"/>
        <rFont val="黑体"/>
        <charset val="134"/>
      </rPr>
      <t>订单数量</t>
    </r>
  </si>
  <si>
    <r>
      <rPr>
        <b/>
        <sz val="10"/>
        <rFont val="Verdana"/>
        <charset val="0"/>
      </rPr>
      <t xml:space="preserve">QTY/CTN        </t>
    </r>
    <r>
      <rPr>
        <b/>
        <sz val="10"/>
        <rFont val="黑体"/>
        <charset val="134"/>
      </rPr>
      <t>装箱数</t>
    </r>
  </si>
  <si>
    <r>
      <rPr>
        <b/>
        <sz val="10"/>
        <rFont val="Verdana"/>
        <charset val="0"/>
      </rPr>
      <t>CTN</t>
    </r>
    <r>
      <rPr>
        <b/>
        <sz val="10"/>
        <rFont val="黑体"/>
        <charset val="134"/>
      </rPr>
      <t>箱数</t>
    </r>
  </si>
  <si>
    <r>
      <rPr>
        <b/>
        <sz val="10"/>
        <rFont val="Verdana"/>
        <charset val="0"/>
      </rPr>
      <t>N.W</t>
    </r>
    <r>
      <rPr>
        <b/>
        <sz val="10"/>
        <rFont val="黑体"/>
        <charset val="134"/>
      </rPr>
      <t>净重</t>
    </r>
  </si>
  <si>
    <r>
      <rPr>
        <b/>
        <sz val="10"/>
        <rFont val="Verdana"/>
        <charset val="0"/>
      </rPr>
      <t>G.W</t>
    </r>
    <r>
      <rPr>
        <b/>
        <sz val="10"/>
        <rFont val="黑体"/>
        <charset val="134"/>
      </rPr>
      <t>毛重</t>
    </r>
  </si>
  <si>
    <r>
      <rPr>
        <b/>
        <sz val="10"/>
        <rFont val="Verdana"/>
        <charset val="0"/>
      </rPr>
      <t>Total N.W.</t>
    </r>
    <r>
      <rPr>
        <b/>
        <sz val="10"/>
        <rFont val="宋体"/>
        <charset val="134"/>
      </rPr>
      <t>总净重</t>
    </r>
  </si>
  <si>
    <r>
      <rPr>
        <b/>
        <sz val="10"/>
        <rFont val="Verdana"/>
        <charset val="0"/>
      </rPr>
      <t>Total G.W.</t>
    </r>
    <r>
      <rPr>
        <b/>
        <sz val="10"/>
        <rFont val="宋体"/>
        <charset val="134"/>
      </rPr>
      <t>总毛重</t>
    </r>
  </si>
  <si>
    <r>
      <rPr>
        <b/>
        <sz val="10"/>
        <rFont val="Verdana"/>
        <charset val="0"/>
      </rPr>
      <t>CTN SIZE</t>
    </r>
    <r>
      <rPr>
        <b/>
        <sz val="10"/>
        <rFont val="黑体"/>
        <charset val="134"/>
      </rPr>
      <t>外箱尺寸</t>
    </r>
    <r>
      <rPr>
        <b/>
        <sz val="10"/>
        <rFont val="Verdana"/>
        <charset val="0"/>
      </rPr>
      <t>CM</t>
    </r>
  </si>
  <si>
    <r>
      <rPr>
        <b/>
        <sz val="10"/>
        <rFont val="Verdana"/>
        <charset val="0"/>
      </rPr>
      <t xml:space="preserve">Volume  </t>
    </r>
    <r>
      <rPr>
        <b/>
        <sz val="10"/>
        <rFont val="宋体"/>
        <charset val="134"/>
      </rPr>
      <t>体积</t>
    </r>
  </si>
  <si>
    <r>
      <rPr>
        <b/>
        <sz val="10"/>
        <rFont val="Verdana"/>
        <charset val="0"/>
      </rPr>
      <t xml:space="preserve">Total Volume  </t>
    </r>
    <r>
      <rPr>
        <b/>
        <sz val="10"/>
        <rFont val="宋体"/>
        <charset val="134"/>
      </rPr>
      <t>总体积</t>
    </r>
  </si>
  <si>
    <r>
      <rPr>
        <b/>
        <sz val="10"/>
        <rFont val="Verdana"/>
        <charset val="0"/>
      </rPr>
      <t>L</t>
    </r>
    <r>
      <rPr>
        <b/>
        <sz val="10"/>
        <rFont val="黑体"/>
        <charset val="134"/>
      </rPr>
      <t>长</t>
    </r>
  </si>
  <si>
    <r>
      <rPr>
        <b/>
        <sz val="10"/>
        <rFont val="Verdana"/>
        <charset val="0"/>
      </rPr>
      <t>W</t>
    </r>
    <r>
      <rPr>
        <b/>
        <sz val="10"/>
        <rFont val="黑体"/>
        <charset val="134"/>
      </rPr>
      <t>宽</t>
    </r>
  </si>
  <si>
    <r>
      <rPr>
        <b/>
        <sz val="10"/>
        <rFont val="Verdana"/>
        <charset val="0"/>
      </rPr>
      <t>H</t>
    </r>
    <r>
      <rPr>
        <b/>
        <sz val="10"/>
        <rFont val="黑体"/>
        <charset val="134"/>
      </rPr>
      <t>高</t>
    </r>
  </si>
  <si>
    <t>EQ0702</t>
  </si>
  <si>
    <t>Collapsed mosquito trap,  Built-in 2000mAh li battery  UV wave length: 0.06W 360-400nm, 0.1W 2835 390-400nm,  Grid voltage ≥2000V  Size: 290*200*80mm  Material: ABS+PC  Working time after full charge : about 12 hours</t>
  </si>
  <si>
    <t>SF30001-A</t>
  </si>
  <si>
    <t>Comfortlife - Safari - Floodlight    Surface 5watt 3000K - CRI 80 500Lumen - Battery Voltage 3.7- Battery Capacity 3000-  Battery Type Li-ion-  Panel Output Voltage 5-  Solar Panel Type mono-crystalline -  Solar Panel Power 2.3- -IP 65 - Rectangular  W149.62 x L231.9 x H33.68mm Black / ABS (Housing) - Transparent / plastic (Housing)  - Warranty 2 YearsCertified CB</t>
  </si>
  <si>
    <t>SF30001-B</t>
  </si>
  <si>
    <t>Comfortlife - Safari - Floodlight    Surface 5watt 6000K - CRI 80 550Lumen - Battery Voltage 3.7- Battery Capacity 3000-  Battery Type Li-ion-  Panel Output Voltage 5-  Solar Panel Type mono-crystalline -  Solar Panel Power 2.3- -IP 65 - Rectangular  W149.62 x L231.9 x H33.68mm Black / ABS (Housing) - Transparent / plastic (Housing)  - Warranty 2 YearsCertified CB</t>
  </si>
  <si>
    <t>LM30450-C</t>
  </si>
  <si>
    <t>E-Series - Lamsa - Table Lamp OSRAM LED   Free standing  Dimmable Built-in touch dimmer 3watt 3000K - CRI 80 240Lumen - -IP 52 - T Shape D112   x H370mm White / Iron (Base) - White / Iron (Pole) - White / Iron (Lampshade)  - Warranty 2 Years</t>
  </si>
  <si>
    <t>LM30445-C</t>
  </si>
  <si>
    <t>E-Series - Lamsa - Table Lamp OSRAM LED   Free standing  Dimmable Built-in touch dimmer 3watt 3000K - CRI 80 240Lumen - -IP 52 - T Shape D112   x H370mm Black / Iron (Base) - Black / Iron (Pole) - Black / Iron (Lampshade)  - Warranty 2 Years</t>
  </si>
  <si>
    <t>LMR0443-C</t>
  </si>
  <si>
    <t>E-Series - Lamsa - Table Lamp    Free standing  Dimmable Built-in touch dimmer 3watt RGBW - 240Lumen - -IP 52 - T Shape D112   x H370mm White / Iron (Base) - White / Iron (Pole) - White / Iron (Lampshade)  - Warranty 2 Years</t>
  </si>
  <si>
    <t>LMR0449-C</t>
  </si>
  <si>
    <t>E-Series - Lamsa - Table Lamp    Free standing  Dimmable Built-in touch dimmer 3watt RGBW - 240Lumen - -IP 52 - T Shape D112   x H370mm Black / Iron (Base) - Black / Iron (Pole) - Black / Iron (Lampshade)  - Warranty 2 Years</t>
  </si>
  <si>
    <t>EQ0676</t>
  </si>
  <si>
    <t>Portable double light source searchlight, front light source power 5w and side light source power 10w, 300lm +500lm, operation: Main lamp: high mode, middle mode, low mode, Side lamp: white light red-light, red-light flash, IPX5, 1M impact resistant lamp size :100*88*180mm Battery :2*2000mAh Charge time :5 hrs.   working time: 6-10hrs  Material: ABS+PC With Battery indicator light, input port: Type C With solar charging method 5.5v 0.5w Max 120ma</t>
  </si>
  <si>
    <t>EQ0675</t>
  </si>
  <si>
    <t>Portable double light source searchlight, front light source power 10w and under light source power 10w, 500lm +300lm, operation: Main lamp: high mode, middle mode, flash mode, Side lamp: high mode, low mode, red flash, IPX5, 1M impact resistant lamp size :85*85*200mm Battery :2*2000mAh Charge time :5 hrs.   working time: 5-10hrs  Material: ABS+PC With Battery indicator light, input port :Type C</t>
  </si>
  <si>
    <t>EQ0700</t>
  </si>
  <si>
    <t>Multifunctional Zoom Glaring Flashlight, front light source power 10w and side light source power 3w, brightness 500lm, operation: High Mode - Middle Mode - Law Mode - Fast - Side light: Yellow light - red light - red flash, IPX5, 1M impact resistant lamp size: 33*28*180mm Battery: 18650(1*2000mAh) Charge time :3 hrs.   working time: 4-12hrs  Material: Aluminum alloy+ ABS Telescopic Zoom, double light source.  Tail hook. Digital display</t>
  </si>
  <si>
    <t>EQ0701</t>
  </si>
  <si>
    <t>Multifunctional Zoom Glaring Flashlight, front light source power 10w and side light source power 3w, brightness 500lm, operation: High Mode - Middle Mode - Law Mode - Fast - Side light: Yellow light - red light - red flash, IP67, 1M impact resistant lamp size: 34*28*170mm Battery: (1*4000mAh) Charge time :5 hrs.   working time: 5-16hrs  Material: Aluminum alloy+ ABS COB Side light. Bottom magnet, Carry clip.</t>
  </si>
  <si>
    <r>
      <rPr>
        <sz val="10"/>
        <rFont val="Verdana"/>
        <charset val="134"/>
      </rPr>
      <t>ADD</t>
    </r>
    <r>
      <rPr>
        <sz val="10"/>
        <rFont val="宋体"/>
        <charset val="134"/>
      </rPr>
      <t>：</t>
    </r>
    <r>
      <rPr>
        <sz val="10"/>
        <rFont val="Verdana"/>
        <charset val="134"/>
      </rPr>
      <t>RM 023 9/F BLK G KWAI SHING IND BLDG (STAGE 2 ) 42-46 TAI LIN PAI RD KWAI CHUNG NT
ATTN:ECHO CHAN
TEL:008615018796671</t>
    </r>
  </si>
  <si>
    <t xml:space="preserve">Commercial Invoice </t>
  </si>
  <si>
    <t>Date:20240902</t>
  </si>
  <si>
    <t>Invoice #:INV20240902</t>
  </si>
  <si>
    <t>TO:</t>
  </si>
  <si>
    <t>AHMED ABID AL-SHEIKH TRADING CO.
KILO-08, OLD MAKKAH ROAD JEDDAH- SAUDI ARABIA
TURKY AHMAD ABED ALSHEIKH 
TEL: 00966 1262 04787 MOB. 00966505600512 
MOB. 00966126205171  FAX: 00966126200258
EMAIL:AAALSHEIKHEST@GMAIL.COM
IMPORTER NO.3140436 
VAT NO.311271998100003                                                                                                                                                                                                                
ZIP CODE 22349
DISTRICT CODE 00966                                                                                                                                                                                                                                                                                             
CR.NO. 4030028786 / 7013479022</t>
  </si>
  <si>
    <t>No.</t>
  </si>
  <si>
    <t>Product Code</t>
  </si>
  <si>
    <t>Description</t>
  </si>
  <si>
    <t>QTY</t>
  </si>
  <si>
    <r>
      <rPr>
        <b/>
        <sz val="9"/>
        <rFont val="Verdana"/>
        <charset val="134"/>
      </rPr>
      <t>Unite price</t>
    </r>
    <r>
      <rPr>
        <b/>
        <sz val="9"/>
        <rFont val="宋体"/>
        <charset val="134"/>
      </rPr>
      <t>（</t>
    </r>
    <r>
      <rPr>
        <b/>
        <sz val="9"/>
        <rFont val="Verdana"/>
        <charset val="134"/>
      </rPr>
      <t>USD/pcs</t>
    </r>
    <r>
      <rPr>
        <b/>
        <sz val="9"/>
        <rFont val="宋体"/>
        <charset val="134"/>
      </rPr>
      <t>）</t>
    </r>
  </si>
  <si>
    <t>Total price  (USD)</t>
  </si>
  <si>
    <t>HS code</t>
  </si>
  <si>
    <t>Yankon Lighting</t>
  </si>
  <si>
    <t>Total</t>
  </si>
  <si>
    <t>MADE IN CHINA</t>
  </si>
  <si>
    <t>Only  Fourteen US Dollors No More</t>
  </si>
  <si>
    <t>LED LIGHTING
HS Code:940540</t>
  </si>
  <si>
    <t>LED LIGHTING
9405429000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</si>
</sst>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&quot;PCS&quot;"/>
    <numFmt numFmtId="178" formatCode="0.00&quot;KGS&quot;"/>
    <numFmt numFmtId="179" formatCode="0.00_ "/>
  </numFmts>
  <fonts count="51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20"/>
      <name val="Verdana"/>
      <charset val="134"/>
    </font>
    <font>
      <sz val="10"/>
      <name val="Verdana"/>
      <charset val="134"/>
    </font>
    <font>
      <b/>
      <sz val="14"/>
      <name val="Verdana"/>
      <charset val="134"/>
    </font>
    <font>
      <sz val="10"/>
      <color indexed="8"/>
      <name val="Verdana"/>
      <charset val="134"/>
    </font>
    <font>
      <sz val="10"/>
      <color indexed="63"/>
      <name val="Verdana"/>
      <charset val="134"/>
    </font>
    <font>
      <b/>
      <sz val="9"/>
      <name val="Verdana"/>
      <charset val="134"/>
    </font>
    <font>
      <sz val="9"/>
      <name val="等线"/>
      <charset val="134"/>
      <scheme val="minor"/>
    </font>
    <font>
      <sz val="9"/>
      <name val="Calibri"/>
      <charset val="134"/>
    </font>
    <font>
      <sz val="9"/>
      <name val="Verdana"/>
      <charset val="134"/>
    </font>
    <font>
      <sz val="9"/>
      <color indexed="8"/>
      <name val="Verdana"/>
      <charset val="134"/>
    </font>
    <font>
      <b/>
      <sz val="9"/>
      <color indexed="8"/>
      <name val="Verdana"/>
      <charset val="134"/>
    </font>
    <font>
      <b/>
      <sz val="9"/>
      <color rgb="FF000000"/>
      <name val="Verdana"/>
      <charset val="134"/>
    </font>
    <font>
      <sz val="10.5"/>
      <name val="等线"/>
      <charset val="134"/>
    </font>
    <font>
      <sz val="12"/>
      <name val="Verdana"/>
      <charset val="0"/>
    </font>
    <font>
      <b/>
      <sz val="12"/>
      <name val="Verdana"/>
      <charset val="0"/>
    </font>
    <font>
      <sz val="10"/>
      <name val="Verdana"/>
      <charset val="0"/>
    </font>
    <font>
      <b/>
      <u/>
      <sz val="10"/>
      <name val="Verdana"/>
      <charset val="0"/>
    </font>
    <font>
      <b/>
      <sz val="10"/>
      <name val="Verdana"/>
      <charset val="0"/>
    </font>
    <font>
      <sz val="10"/>
      <name val="等线"/>
      <charset val="134"/>
      <scheme val="minor"/>
    </font>
    <font>
      <sz val="1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b/>
      <sz val="11"/>
      <color indexed="63"/>
      <name val="宋体"/>
      <charset val="134"/>
    </font>
    <font>
      <b/>
      <sz val="7"/>
      <color indexed="8"/>
      <name val="Tahoma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2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/>
    <xf numFmtId="0" fontId="43" fillId="0" borderId="0"/>
    <xf numFmtId="0" fontId="44" fillId="0" borderId="0">
      <alignment vertical="center"/>
    </xf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51" applyFont="1" applyAlignment="1">
      <alignment horizontal="center" vertical="center"/>
    </xf>
    <xf numFmtId="0" fontId="5" fillId="0" borderId="0" xfId="51" applyFont="1" applyAlignment="1">
      <alignment horizontal="left" vertical="center"/>
    </xf>
    <xf numFmtId="176" fontId="5" fillId="0" borderId="0" xfId="51" applyNumberFormat="1" applyFont="1" applyAlignment="1">
      <alignment horizontal="center" vertical="center"/>
    </xf>
    <xf numFmtId="0" fontId="6" fillId="0" borderId="0" xfId="51" applyFont="1" applyAlignment="1">
      <alignment horizontal="center" vertical="center"/>
    </xf>
    <xf numFmtId="0" fontId="6" fillId="0" borderId="0" xfId="51" applyFont="1" applyAlignment="1">
      <alignment horizontal="left" vertical="center" wrapText="1"/>
    </xf>
    <xf numFmtId="0" fontId="7" fillId="0" borderId="0" xfId="52" applyFont="1" applyAlignment="1">
      <alignment horizontal="left" vertical="center"/>
    </xf>
    <xf numFmtId="0" fontId="7" fillId="0" borderId="0" xfId="52" applyFont="1" applyAlignment="1">
      <alignment horizontal="center" vertical="center"/>
    </xf>
    <xf numFmtId="176" fontId="7" fillId="0" borderId="0" xfId="52" applyNumberFormat="1" applyFont="1" applyAlignment="1">
      <alignment horizontal="center" vertical="center"/>
    </xf>
    <xf numFmtId="49" fontId="6" fillId="0" borderId="0" xfId="51" applyNumberFormat="1" applyFont="1" applyAlignment="1">
      <alignment horizontal="center" vertical="center"/>
    </xf>
    <xf numFmtId="0" fontId="4" fillId="0" borderId="0" xfId="52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5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0" fillId="0" borderId="0" xfId="0" applyAlignment="1"/>
    <xf numFmtId="0" fontId="17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9" fillId="0" borderId="2" xfId="50" applyFont="1" applyFill="1" applyBorder="1" applyAlignment="1">
      <alignment horizontal="center" vertical="center"/>
    </xf>
    <xf numFmtId="0" fontId="19" fillId="0" borderId="5" xfId="50" applyFont="1" applyFill="1" applyBorder="1" applyAlignment="1">
      <alignment horizontal="center" vertical="center"/>
    </xf>
    <xf numFmtId="0" fontId="19" fillId="0" borderId="6" xfId="50" applyFont="1" applyFill="1" applyBorder="1" applyAlignment="1">
      <alignment horizontal="center" vertical="center"/>
    </xf>
    <xf numFmtId="0" fontId="18" fillId="0" borderId="1" xfId="50" applyFont="1" applyFill="1" applyBorder="1" applyAlignment="1">
      <alignment horizontal="left" vertical="center" wrapText="1"/>
    </xf>
    <xf numFmtId="0" fontId="20" fillId="0" borderId="1" xfId="5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7" fontId="20" fillId="0" borderId="1" xfId="50" applyNumberFormat="1" applyFont="1" applyFill="1" applyBorder="1" applyAlignment="1">
      <alignment horizontal="center" vertical="center" wrapText="1"/>
    </xf>
    <xf numFmtId="0" fontId="20" fillId="0" borderId="1" xfId="50" applyNumberFormat="1" applyFont="1" applyFill="1" applyBorder="1" applyAlignment="1">
      <alignment horizontal="center" vertical="center" wrapText="1"/>
    </xf>
    <xf numFmtId="178" fontId="20" fillId="0" borderId="1" xfId="50" applyNumberFormat="1" applyFont="1" applyFill="1" applyBorder="1" applyAlignment="1">
      <alignment horizontal="center" vertical="center" wrapText="1"/>
    </xf>
    <xf numFmtId="0" fontId="20" fillId="0" borderId="1" xfId="50" applyNumberFormat="1" applyFont="1" applyFill="1" applyBorder="1" applyAlignment="1">
      <alignment horizontal="center" vertical="center"/>
    </xf>
    <xf numFmtId="179" fontId="20" fillId="0" borderId="1" xfId="50" applyNumberFormat="1" applyFont="1" applyFill="1" applyBorder="1" applyAlignment="1">
      <alignment horizontal="center" vertical="center" wrapText="1"/>
    </xf>
    <xf numFmtId="176" fontId="20" fillId="0" borderId="1" xfId="5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wrapText="1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2" xfId="49"/>
    <cellStyle name="常规_Sheet1" xfId="50"/>
    <cellStyle name="常规 5" xfId="51"/>
    <cellStyle name="常规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35560</xdr:colOff>
      <xdr:row>0</xdr:row>
      <xdr:rowOff>34925</xdr:rowOff>
    </xdr:from>
    <xdr:to>
      <xdr:col>0</xdr:col>
      <xdr:colOff>1003300</xdr:colOff>
      <xdr:row>0</xdr:row>
      <xdr:rowOff>790575</xdr:rowOff>
    </xdr:to>
    <xdr:pic>
      <xdr:nvPicPr>
        <xdr:cNvPr id="2" name="图片 1" descr="C:\Users\Administrator\AppData\Roaming\Tencent\Users\670081752\QQ\WinTemp\RichOle\XE_I6P89U)AR959723WAQNG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" y="34925"/>
          <a:ext cx="967740" cy="755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12700</xdr:colOff>
      <xdr:row>0</xdr:row>
      <xdr:rowOff>632460</xdr:rowOff>
    </xdr:to>
    <xdr:pic>
      <xdr:nvPicPr>
        <xdr:cNvPr id="2" name="图片 1" descr="C:\Users\Administrator\AppData\Roaming\Tencent\Users\670081752\QQ\WinTemp\RichOle\XE_I6P89U)AR959723WAQNG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39445" cy="632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Z19"/>
  <sheetViews>
    <sheetView zoomScale="70" zoomScaleNormal="70" topLeftCell="A4" workbookViewId="0">
      <selection activeCell="H8" sqref="H8:H13"/>
    </sheetView>
  </sheetViews>
  <sheetFormatPr defaultColWidth="8.88888888888889" defaultRowHeight="28" customHeight="1"/>
  <cols>
    <col min="1" max="2" width="17.1111111111111" customWidth="1"/>
    <col min="3" max="3" width="56.1111111111111" customWidth="1"/>
    <col min="5" max="5" width="25" customWidth="1"/>
    <col min="14" max="15" width="11.7777777777778"/>
    <col min="16" max="16" width="9.66666666666667"/>
  </cols>
  <sheetData>
    <row r="1" s="38" customFormat="1" ht="69.9" customHeight="1" spans="1:208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</row>
    <row r="2" s="38" customFormat="1" ht="121.5" customHeight="1" spans="1:208">
      <c r="A2" s="43" t="s">
        <v>1</v>
      </c>
      <c r="B2" s="43"/>
      <c r="C2" s="43"/>
      <c r="D2" s="43"/>
      <c r="E2" s="43"/>
      <c r="F2" s="43"/>
      <c r="G2" s="44"/>
      <c r="H2" s="44"/>
      <c r="I2" s="44"/>
      <c r="J2" s="44"/>
      <c r="K2" s="44"/>
      <c r="L2" s="44"/>
      <c r="M2" s="44"/>
      <c r="N2" s="44"/>
      <c r="O2" s="43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</row>
    <row r="3" s="38" customFormat="1" ht="26.25" customHeight="1" spans="1:208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7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</row>
    <row r="4" s="38" customFormat="1" ht="203" customHeight="1" spans="1:208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</row>
    <row r="5" s="39" customFormat="1" ht="24" customHeight="1" spans="1:208">
      <c r="A5" s="49" t="s">
        <v>4</v>
      </c>
      <c r="B5" s="50" t="s">
        <v>5</v>
      </c>
      <c r="C5" s="50" t="s">
        <v>6</v>
      </c>
      <c r="D5" s="51" t="s">
        <v>7</v>
      </c>
      <c r="E5" s="52" t="s">
        <v>8</v>
      </c>
      <c r="F5" s="52" t="s">
        <v>9</v>
      </c>
      <c r="G5" s="53" t="s">
        <v>10</v>
      </c>
      <c r="H5" s="53" t="s">
        <v>11</v>
      </c>
      <c r="I5" s="53" t="s">
        <v>12</v>
      </c>
      <c r="J5" s="53" t="s">
        <v>13</v>
      </c>
      <c r="K5" s="54" t="s">
        <v>14</v>
      </c>
      <c r="L5" s="54"/>
      <c r="M5" s="54"/>
      <c r="N5" s="55" t="s">
        <v>15</v>
      </c>
      <c r="O5" s="56" t="s">
        <v>16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</row>
    <row r="6" s="39" customFormat="1" ht="24" customHeight="1" spans="1:208">
      <c r="A6" s="49"/>
      <c r="B6" s="50"/>
      <c r="C6" s="50"/>
      <c r="D6" s="51"/>
      <c r="E6" s="52"/>
      <c r="F6" s="52"/>
      <c r="G6" s="53"/>
      <c r="H6" s="53"/>
      <c r="I6" s="53"/>
      <c r="J6" s="53"/>
      <c r="K6" s="52" t="s">
        <v>17</v>
      </c>
      <c r="L6" s="52" t="s">
        <v>18</v>
      </c>
      <c r="M6" s="52" t="s">
        <v>19</v>
      </c>
      <c r="N6" s="55"/>
      <c r="O6" s="56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</row>
    <row r="7" s="40" customFormat="1" customHeight="1" spans="1:208">
      <c r="A7" s="58">
        <v>1</v>
      </c>
      <c r="B7" s="59" t="s">
        <v>20</v>
      </c>
      <c r="C7" s="59" t="s">
        <v>21</v>
      </c>
      <c r="D7" s="60">
        <v>2</v>
      </c>
      <c r="E7" s="60">
        <v>2</v>
      </c>
      <c r="F7" s="61">
        <v>1</v>
      </c>
      <c r="G7" s="61">
        <v>2</v>
      </c>
      <c r="H7" s="61">
        <v>2.5</v>
      </c>
      <c r="I7" s="61">
        <f>G7*F7</f>
        <v>2</v>
      </c>
      <c r="J7" s="61">
        <f>H7*F7</f>
        <v>2.5</v>
      </c>
      <c r="K7" s="61">
        <v>43</v>
      </c>
      <c r="L7" s="61">
        <v>31</v>
      </c>
      <c r="M7" s="61">
        <v>19.5</v>
      </c>
      <c r="N7" s="61">
        <f>M7*L7*K7/1000000</f>
        <v>0.0259935</v>
      </c>
      <c r="O7" s="61">
        <f>N7*F7</f>
        <v>0.0259935</v>
      </c>
    </row>
    <row r="8" customHeight="1" spans="1:208">
      <c r="A8" s="58">
        <v>2</v>
      </c>
      <c r="B8" s="59" t="s">
        <v>22</v>
      </c>
      <c r="C8" s="59" t="s">
        <v>23</v>
      </c>
      <c r="D8" s="62">
        <v>2</v>
      </c>
      <c r="E8" s="62">
        <v>2</v>
      </c>
      <c r="F8" s="63">
        <v>1</v>
      </c>
      <c r="G8" s="63">
        <v>10</v>
      </c>
      <c r="H8" s="63">
        <v>11</v>
      </c>
      <c r="I8" s="63">
        <f>G8*F8</f>
        <v>10</v>
      </c>
      <c r="J8" s="63">
        <f>H8*F8</f>
        <v>11</v>
      </c>
      <c r="K8" s="63">
        <v>52.5</v>
      </c>
      <c r="L8" s="63">
        <v>46.5</v>
      </c>
      <c r="M8" s="63">
        <v>43</v>
      </c>
      <c r="N8" s="63">
        <f>M8*L8*K8/1000000</f>
        <v>0.10497375</v>
      </c>
      <c r="O8" s="63">
        <f>N8*F8</f>
        <v>0.10497375</v>
      </c>
    </row>
    <row r="9" customHeight="1" spans="1:208">
      <c r="A9" s="58">
        <v>3</v>
      </c>
      <c r="B9" s="59" t="s">
        <v>24</v>
      </c>
      <c r="C9" s="59" t="s">
        <v>25</v>
      </c>
      <c r="D9" s="62">
        <v>2</v>
      </c>
      <c r="E9" s="62">
        <v>2</v>
      </c>
      <c r="F9" s="64"/>
      <c r="G9" s="64"/>
      <c r="H9" s="64"/>
      <c r="I9" s="64"/>
      <c r="J9" s="64"/>
      <c r="K9" s="64"/>
      <c r="L9" s="64"/>
      <c r="M9" s="64"/>
      <c r="N9" s="64"/>
      <c r="O9" s="64"/>
    </row>
    <row r="10" customHeight="1" spans="1:208">
      <c r="A10" s="58">
        <v>4</v>
      </c>
      <c r="B10" s="59" t="s">
        <v>26</v>
      </c>
      <c r="C10" s="59" t="s">
        <v>27</v>
      </c>
      <c r="D10" s="62">
        <v>2</v>
      </c>
      <c r="E10" s="62">
        <v>2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customHeight="1" spans="1:208">
      <c r="A11" s="58">
        <v>5</v>
      </c>
      <c r="B11" s="59" t="s">
        <v>28</v>
      </c>
      <c r="C11" s="59" t="s">
        <v>29</v>
      </c>
      <c r="D11" s="62">
        <v>2</v>
      </c>
      <c r="E11" s="62">
        <v>2</v>
      </c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customHeight="1" spans="1:208">
      <c r="A12" s="58">
        <v>6</v>
      </c>
      <c r="B12" s="59" t="s">
        <v>30</v>
      </c>
      <c r="C12" s="59" t="s">
        <v>31</v>
      </c>
      <c r="D12" s="62">
        <v>2</v>
      </c>
      <c r="E12" s="62">
        <v>2</v>
      </c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customHeight="1" spans="1:208">
      <c r="A13" s="58">
        <v>7</v>
      </c>
      <c r="B13" s="59" t="s">
        <v>32</v>
      </c>
      <c r="C13" s="59" t="s">
        <v>33</v>
      </c>
      <c r="D13" s="62">
        <v>2</v>
      </c>
      <c r="E13" s="62">
        <v>2</v>
      </c>
      <c r="F13" s="65"/>
      <c r="G13" s="65"/>
      <c r="H13" s="65"/>
      <c r="I13" s="65"/>
      <c r="J13" s="65"/>
      <c r="K13" s="65"/>
      <c r="L13" s="65"/>
      <c r="M13" s="65"/>
      <c r="N13" s="65">
        <f>M13*L13*K13/1000000</f>
        <v>0</v>
      </c>
      <c r="O13" s="65">
        <f>N13*F13</f>
        <v>0</v>
      </c>
    </row>
    <row r="14" customHeight="1" spans="1:208">
      <c r="A14" s="58">
        <v>8</v>
      </c>
      <c r="B14" s="59" t="s">
        <v>34</v>
      </c>
      <c r="C14" s="59" t="s">
        <v>35</v>
      </c>
      <c r="D14" s="62">
        <v>2</v>
      </c>
      <c r="E14" s="62">
        <v>2</v>
      </c>
      <c r="F14" s="66">
        <v>1</v>
      </c>
      <c r="G14" s="66">
        <v>4</v>
      </c>
      <c r="H14" s="66">
        <v>4</v>
      </c>
      <c r="I14" s="66">
        <f>G14*F14</f>
        <v>4</v>
      </c>
      <c r="J14" s="66">
        <f>H14*F14</f>
        <v>4</v>
      </c>
      <c r="K14" s="66">
        <v>33</v>
      </c>
      <c r="L14" s="66">
        <v>30</v>
      </c>
      <c r="M14" s="66">
        <v>24</v>
      </c>
      <c r="N14" s="66">
        <f>M14*L14*K14/1000000</f>
        <v>0.02376</v>
      </c>
      <c r="O14" s="66">
        <f>N14*F14</f>
        <v>0.02376</v>
      </c>
    </row>
    <row r="15" customHeight="1" spans="1:208">
      <c r="A15" s="58">
        <v>9</v>
      </c>
      <c r="B15" s="59" t="s">
        <v>36</v>
      </c>
      <c r="C15" s="59" t="s">
        <v>37</v>
      </c>
      <c r="D15" s="62">
        <v>2</v>
      </c>
      <c r="E15" s="62">
        <v>2</v>
      </c>
      <c r="F15" s="67"/>
      <c r="G15" s="67"/>
      <c r="H15" s="67"/>
      <c r="I15" s="67"/>
      <c r="J15" s="67"/>
      <c r="K15" s="67"/>
      <c r="L15" s="67"/>
      <c r="M15" s="67"/>
      <c r="N15" s="67"/>
      <c r="O15" s="67"/>
    </row>
    <row r="16" customHeight="1" spans="1:208">
      <c r="A16" s="58">
        <v>10</v>
      </c>
      <c r="B16" s="59" t="s">
        <v>38</v>
      </c>
      <c r="C16" s="59" t="s">
        <v>39</v>
      </c>
      <c r="D16" s="62">
        <v>2</v>
      </c>
      <c r="E16" s="62">
        <v>2</v>
      </c>
      <c r="F16" s="67"/>
      <c r="G16" s="67"/>
      <c r="H16" s="67"/>
      <c r="I16" s="67"/>
      <c r="J16" s="67"/>
      <c r="K16" s="67"/>
      <c r="L16" s="67"/>
      <c r="M16" s="67"/>
      <c r="N16" s="67"/>
      <c r="O16" s="67"/>
    </row>
    <row r="17" customHeight="1" spans="1:15">
      <c r="A17" s="58">
        <v>11</v>
      </c>
      <c r="B17" s="59" t="s">
        <v>40</v>
      </c>
      <c r="C17" s="59" t="s">
        <v>41</v>
      </c>
      <c r="D17" s="62">
        <v>2</v>
      </c>
      <c r="E17" s="62">
        <v>2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</row>
    <row r="18" customHeight="1" spans="1:15">
      <c r="B18" s="59"/>
      <c r="C18" s="59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customHeight="1" spans="1:15">
      <c r="A19" s="62"/>
      <c r="B19" s="59"/>
      <c r="C19" s="59"/>
      <c r="D19" s="69">
        <f>SUM(D7:D18)</f>
        <v>22</v>
      </c>
      <c r="E19" s="62"/>
      <c r="F19" s="69">
        <f>SUM(F7:F18)</f>
        <v>3</v>
      </c>
      <c r="G19" s="62"/>
      <c r="H19" s="62"/>
      <c r="I19" s="69">
        <f>SUM(I7:I18)</f>
        <v>16</v>
      </c>
      <c r="J19" s="69">
        <f>SUM(J7:J18)</f>
        <v>17.5</v>
      </c>
      <c r="K19" s="62"/>
      <c r="L19" s="62"/>
      <c r="M19" s="62"/>
      <c r="N19" s="69"/>
      <c r="O19" s="69">
        <f>SUM(O7:O18)</f>
        <v>0.15472725</v>
      </c>
    </row>
  </sheetData>
  <mergeCells count="37">
    <mergeCell ref="A1:O1"/>
    <mergeCell ref="A2:O2"/>
    <mergeCell ref="A3:O3"/>
    <mergeCell ref="A4:O4"/>
    <mergeCell ref="K5:M5"/>
    <mergeCell ref="A5:A6"/>
    <mergeCell ref="B5:B6"/>
    <mergeCell ref="C5:C6"/>
    <mergeCell ref="D5:D6"/>
    <mergeCell ref="E5:E6"/>
    <mergeCell ref="F5:F6"/>
    <mergeCell ref="F8:F13"/>
    <mergeCell ref="F14:F17"/>
    <mergeCell ref="G5:G6"/>
    <mergeCell ref="G8:G13"/>
    <mergeCell ref="G14:G17"/>
    <mergeCell ref="H5:H6"/>
    <mergeCell ref="H8:H13"/>
    <mergeCell ref="H14:H17"/>
    <mergeCell ref="I5:I6"/>
    <mergeCell ref="I8:I13"/>
    <mergeCell ref="I14:I17"/>
    <mergeCell ref="J5:J6"/>
    <mergeCell ref="J8:J13"/>
    <mergeCell ref="J14:J17"/>
    <mergeCell ref="K8:K13"/>
    <mergeCell ref="K14:K17"/>
    <mergeCell ref="L8:L13"/>
    <mergeCell ref="L14:L17"/>
    <mergeCell ref="M8:M13"/>
    <mergeCell ref="M14:M17"/>
    <mergeCell ref="N5:N6"/>
    <mergeCell ref="N8:N13"/>
    <mergeCell ref="N14:N17"/>
    <mergeCell ref="O5:O6"/>
    <mergeCell ref="O8:O13"/>
    <mergeCell ref="O14:O17"/>
  </mergeCells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5"/>
  <sheetViews>
    <sheetView tabSelected="1" topLeftCell="A2" workbookViewId="0">
      <selection activeCell="C17" sqref="C17"/>
    </sheetView>
  </sheetViews>
  <sheetFormatPr defaultColWidth="9.57407407407407" defaultRowHeight="24" customHeight="1"/>
  <cols>
    <col min="1" max="1" width="9.13888888888889" style="1" customWidth="1"/>
    <col min="2" max="2" width="14.8518518518519" style="1" customWidth="1"/>
    <col min="3" max="3" width="32.287037037037" style="2" customWidth="1"/>
    <col min="4" max="6" width="13.8518518518519" style="1" customWidth="1"/>
    <col min="7" max="8" width="23.8518518518519" style="1" hidden="1" customWidth="1"/>
    <col min="9" max="28" width="10" style="1" customWidth="1"/>
    <col min="29" max="220" width="9.57407407407407" style="1" customWidth="1"/>
    <col min="221" max="232" width="10" style="1" customWidth="1"/>
    <col min="233" max="16384" width="9.57407407407407" style="3"/>
  </cols>
  <sheetData>
    <row r="1" s="1" customFormat="1" ht="54" customHeight="1" spans="1:8">
      <c r="A1" s="4" t="s">
        <v>0</v>
      </c>
      <c r="B1" s="4"/>
      <c r="C1" s="5"/>
      <c r="D1" s="4"/>
      <c r="E1" s="6"/>
      <c r="F1" s="6"/>
    </row>
    <row r="2" s="1" customFormat="1" ht="91.9" customHeight="1" spans="1:8">
      <c r="A2" s="7" t="s">
        <v>42</v>
      </c>
      <c r="B2" s="7"/>
      <c r="C2" s="8"/>
      <c r="D2" s="7"/>
      <c r="E2" s="9"/>
      <c r="F2" s="9"/>
    </row>
    <row r="3" s="1" customFormat="1" ht="21.95" customHeight="1" spans="1:8">
      <c r="A3" s="10" t="s">
        <v>43</v>
      </c>
      <c r="B3" s="10"/>
      <c r="C3" s="11"/>
      <c r="D3" s="10"/>
      <c r="E3" s="12"/>
      <c r="F3" s="12"/>
    </row>
    <row r="4" s="1" customFormat="1" ht="27" customHeight="1" spans="1:8">
      <c r="A4" s="13"/>
      <c r="B4" s="14"/>
      <c r="C4" s="15" t="s">
        <v>44</v>
      </c>
      <c r="D4" s="16"/>
      <c r="E4" s="17"/>
      <c r="F4" s="17"/>
    </row>
    <row r="5" s="1" customFormat="1" customHeight="1" spans="1:8">
      <c r="A5" s="13"/>
      <c r="B5" s="14"/>
      <c r="C5" s="15" t="s">
        <v>45</v>
      </c>
      <c r="D5" s="16"/>
      <c r="E5" s="17"/>
      <c r="F5" s="17"/>
    </row>
    <row r="6" s="1" customFormat="1" ht="153.95" customHeight="1" spans="1:8">
      <c r="A6" s="18" t="s">
        <v>46</v>
      </c>
      <c r="B6" s="19" t="s">
        <v>47</v>
      </c>
      <c r="C6" s="19"/>
      <c r="D6" s="19"/>
      <c r="E6" s="19"/>
      <c r="F6" s="19"/>
    </row>
    <row r="7" s="1" customFormat="1" ht="38.1" customHeight="1" spans="1:8">
      <c r="A7" s="20" t="s">
        <v>48</v>
      </c>
      <c r="B7" s="21" t="s">
        <v>49</v>
      </c>
      <c r="C7" s="22" t="s">
        <v>50</v>
      </c>
      <c r="D7" s="22" t="s">
        <v>51</v>
      </c>
      <c r="E7" s="22" t="s">
        <v>52</v>
      </c>
      <c r="F7" s="22" t="s">
        <v>53</v>
      </c>
      <c r="G7" s="22" t="s">
        <v>54</v>
      </c>
      <c r="H7" s="22"/>
    </row>
    <row r="8" s="1" customFormat="1" ht="34.9" customHeight="1" spans="1:8">
      <c r="A8" s="23">
        <v>1</v>
      </c>
      <c r="B8" s="24" t="s">
        <v>20</v>
      </c>
      <c r="C8" s="25" t="s">
        <v>21</v>
      </c>
      <c r="D8" s="24">
        <v>2</v>
      </c>
      <c r="E8" s="24">
        <v>5.42</v>
      </c>
      <c r="F8" s="24">
        <f t="shared" ref="F8:F18" si="0">D8*E8</f>
        <v>10.84</v>
      </c>
      <c r="G8" s="26"/>
      <c r="H8" s="27" t="s">
        <v>55</v>
      </c>
    </row>
    <row r="9" s="1" customFormat="1" ht="34.9" customHeight="1" spans="1:8">
      <c r="A9" s="23">
        <v>2</v>
      </c>
      <c r="B9" s="24" t="s">
        <v>22</v>
      </c>
      <c r="C9" s="25" t="s">
        <v>23</v>
      </c>
      <c r="D9" s="24">
        <v>2</v>
      </c>
      <c r="E9" s="24">
        <v>3.91</v>
      </c>
      <c r="F9" s="24">
        <f t="shared" si="0"/>
        <v>7.82</v>
      </c>
      <c r="G9" s="26"/>
      <c r="H9" s="27"/>
    </row>
    <row r="10" s="1" customFormat="1" ht="34.9" customHeight="1" spans="1:8">
      <c r="A10" s="23">
        <v>3</v>
      </c>
      <c r="B10" s="24" t="s">
        <v>24</v>
      </c>
      <c r="C10" s="25" t="s">
        <v>25</v>
      </c>
      <c r="D10" s="24">
        <v>2</v>
      </c>
      <c r="E10" s="24">
        <v>3.91</v>
      </c>
      <c r="F10" s="24">
        <f t="shared" si="0"/>
        <v>7.82</v>
      </c>
      <c r="G10" s="26"/>
      <c r="H10" s="27"/>
    </row>
    <row r="11" s="1" customFormat="1" ht="34.9" customHeight="1" spans="1:8">
      <c r="A11" s="23">
        <v>4</v>
      </c>
      <c r="B11" s="24" t="s">
        <v>26</v>
      </c>
      <c r="C11" s="25" t="s">
        <v>27</v>
      </c>
      <c r="D11" s="24">
        <v>2</v>
      </c>
      <c r="E11" s="24">
        <v>3.6</v>
      </c>
      <c r="F11" s="24">
        <f t="shared" si="0"/>
        <v>7.2</v>
      </c>
      <c r="G11" s="26"/>
      <c r="H11" s="27"/>
    </row>
    <row r="12" s="1" customFormat="1" ht="34.9" customHeight="1" spans="1:8">
      <c r="A12" s="23">
        <v>5</v>
      </c>
      <c r="B12" s="24" t="s">
        <v>28</v>
      </c>
      <c r="C12" s="25" t="s">
        <v>29</v>
      </c>
      <c r="D12" s="24">
        <v>2</v>
      </c>
      <c r="E12" s="24">
        <v>3.6</v>
      </c>
      <c r="F12" s="24">
        <f t="shared" si="0"/>
        <v>7.2</v>
      </c>
      <c r="G12" s="26"/>
      <c r="H12" s="27"/>
    </row>
    <row r="13" s="1" customFormat="1" ht="34.9" customHeight="1" spans="1:8">
      <c r="A13" s="23">
        <v>6</v>
      </c>
      <c r="B13" s="24" t="s">
        <v>30</v>
      </c>
      <c r="C13" s="25" t="s">
        <v>31</v>
      </c>
      <c r="D13" s="24">
        <v>2</v>
      </c>
      <c r="E13" s="24">
        <v>4.89</v>
      </c>
      <c r="F13" s="24">
        <f t="shared" si="0"/>
        <v>9.78</v>
      </c>
      <c r="G13" s="26"/>
      <c r="H13" s="27"/>
    </row>
    <row r="14" s="1" customFormat="1" ht="34.9" customHeight="1" spans="1:8">
      <c r="A14" s="23">
        <v>7</v>
      </c>
      <c r="B14" s="24" t="s">
        <v>32</v>
      </c>
      <c r="C14" s="25" t="s">
        <v>33</v>
      </c>
      <c r="D14" s="24">
        <v>2</v>
      </c>
      <c r="E14" s="24">
        <v>4.89</v>
      </c>
      <c r="F14" s="24">
        <f t="shared" si="0"/>
        <v>9.78</v>
      </c>
      <c r="G14" s="26"/>
      <c r="H14" s="27"/>
    </row>
    <row r="15" s="1" customFormat="1" ht="34.9" customHeight="1" spans="1:8">
      <c r="A15" s="23">
        <v>8</v>
      </c>
      <c r="B15" s="24" t="s">
        <v>34</v>
      </c>
      <c r="C15" s="25" t="s">
        <v>35</v>
      </c>
      <c r="D15" s="24">
        <v>2</v>
      </c>
      <c r="E15" s="24">
        <v>2.93</v>
      </c>
      <c r="F15" s="24">
        <f t="shared" si="0"/>
        <v>5.86</v>
      </c>
      <c r="G15" s="26"/>
      <c r="H15" s="27"/>
    </row>
    <row r="16" s="1" customFormat="1" ht="34.9" customHeight="1" spans="1:8">
      <c r="A16" s="23">
        <v>9</v>
      </c>
      <c r="B16" s="24" t="s">
        <v>36</v>
      </c>
      <c r="C16" s="25" t="s">
        <v>37</v>
      </c>
      <c r="D16" s="24">
        <v>2</v>
      </c>
      <c r="E16" s="24">
        <v>3.56</v>
      </c>
      <c r="F16" s="24">
        <f t="shared" si="0"/>
        <v>7.12</v>
      </c>
      <c r="G16" s="26"/>
      <c r="H16" s="27"/>
    </row>
    <row r="17" s="1" customFormat="1" ht="34.9" customHeight="1" spans="1:252">
      <c r="A17" s="23">
        <v>10</v>
      </c>
      <c r="B17" s="24" t="s">
        <v>38</v>
      </c>
      <c r="C17" s="25" t="s">
        <v>39</v>
      </c>
      <c r="D17" s="24">
        <v>2</v>
      </c>
      <c r="E17" s="24">
        <v>3.79</v>
      </c>
      <c r="F17" s="24">
        <f t="shared" si="0"/>
        <v>7.58</v>
      </c>
      <c r="G17" s="26"/>
      <c r="H17" s="27"/>
    </row>
    <row r="18" s="1" customFormat="1" ht="34.9" customHeight="1" spans="1:252">
      <c r="A18" s="23">
        <v>11</v>
      </c>
      <c r="B18" s="24" t="s">
        <v>40</v>
      </c>
      <c r="C18" s="25" t="s">
        <v>41</v>
      </c>
      <c r="D18" s="24">
        <v>2</v>
      </c>
      <c r="E18" s="24">
        <v>4.6</v>
      </c>
      <c r="F18" s="24">
        <f t="shared" si="0"/>
        <v>9.2</v>
      </c>
      <c r="G18" s="26"/>
      <c r="H18" s="27"/>
    </row>
    <row r="19" s="1" customFormat="1" ht="34.9" customHeight="1" spans="1:252">
      <c r="A19" s="20" t="s">
        <v>56</v>
      </c>
      <c r="B19" s="21"/>
      <c r="C19" s="28"/>
      <c r="D19" s="22">
        <f>SUM(D8:D18)</f>
        <v>22</v>
      </c>
      <c r="E19" s="29"/>
      <c r="F19" s="22">
        <f>SUM(F8:F18)</f>
        <v>90.2</v>
      </c>
      <c r="G19" s="22"/>
      <c r="H19" s="22"/>
    </row>
    <row r="20" s="1" customFormat="1" customHeight="1" spans="1:252">
      <c r="A20" s="30"/>
      <c r="B20" s="30"/>
      <c r="C20" s="31"/>
      <c r="D20" s="30"/>
      <c r="E20" s="30"/>
      <c r="F20" s="30"/>
      <c r="G20" s="30"/>
      <c r="H20" s="30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</row>
    <row r="21" s="1" customFormat="1" ht="23.1" customHeight="1" spans="1:252">
      <c r="A21" s="32" t="s">
        <v>57</v>
      </c>
      <c r="B21" s="32"/>
      <c r="C21" s="32"/>
      <c r="D21" s="32"/>
      <c r="E21" s="32"/>
      <c r="F21" s="32"/>
      <c r="G21" s="30"/>
      <c r="H21" s="30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</row>
    <row r="22" s="1" customFormat="1" customHeight="1" spans="1:252">
      <c r="A22" s="33" t="s">
        <v>58</v>
      </c>
      <c r="B22" s="32"/>
      <c r="C22" s="32"/>
      <c r="D22" s="32"/>
      <c r="E22" s="32"/>
      <c r="F22" s="32"/>
      <c r="G22" s="30"/>
      <c r="H22" s="30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</row>
    <row r="23" s="1" customFormat="1" ht="42" customHeight="1" spans="1:252">
      <c r="A23" s="34" t="s">
        <v>59</v>
      </c>
      <c r="B23" s="32"/>
      <c r="C23" s="32"/>
      <c r="D23" s="32"/>
      <c r="E23" s="32"/>
      <c r="F23" s="32"/>
      <c r="G23" s="30"/>
      <c r="H23" s="30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</row>
    <row r="24" s="1" customFormat="1" ht="61.9" customHeight="1" spans="1:252">
      <c r="A24" s="35"/>
      <c r="B24" s="36" t="s">
        <v>60</v>
      </c>
      <c r="C24" s="2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</row>
    <row r="25" s="1" customFormat="1" ht="70.9" customHeight="1" spans="1:252">
      <c r="C25" s="37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</row>
  </sheetData>
  <mergeCells count="9">
    <mergeCell ref="A1:F1"/>
    <mergeCell ref="A2:F2"/>
    <mergeCell ref="A3:F3"/>
    <mergeCell ref="C4:F4"/>
    <mergeCell ref="C5:F5"/>
    <mergeCell ref="B6:F6"/>
    <mergeCell ref="A21:F21"/>
    <mergeCell ref="A22:F22"/>
    <mergeCell ref="A23:F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PL</vt:lpstr>
      <vt:lpstr>CI for clearance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Monir Sweidan</dc:creator>
  <cp:lastModifiedBy>Eva</cp:lastModifiedBy>
  <dcterms:created xsi:type="dcterms:W3CDTF">2023-12-26T08:52:00Z</dcterms:created>
  <dcterms:modified xsi:type="dcterms:W3CDTF">2026-06-09T03:02:11Z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C2FF794A50374DF1845FD4BB0781983F_12</vt:lpwstr>
  </property>
  <property fmtid="{D5CDD505-2E9C-101B-9397-08002B2CF9AE}" pid="4" name="CalculationRule">
    <vt:i4>0</vt:i4>
  </property>
</Properties>
</file>