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/>
  <mc:AlternateContent xmlns:mc="http://schemas.openxmlformats.org/markup-compatibility/2006">
    <mc:Choice Requires="x15">
      <x15ac:absPath xmlns:x15ac="http://schemas.microsoft.com/office/spreadsheetml/2010/11/ac" url="/Users/talalkhiamy/Dropbox/Private Files/LED Business/Trash/"/>
    </mc:Choice>
  </mc:AlternateContent>
  <bookViews>
    <workbookView xWindow="0" yWindow="460" windowWidth="28800" windowHeight="16240"/>
  </bookViews>
  <sheets>
    <sheet name="Sheet1" sheetId="1" r:id="rId1"/>
    <sheet name="Sheet2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" i="1" l="1"/>
  <c r="F9" i="1"/>
  <c r="O9" i="1"/>
  <c r="N10" i="1"/>
  <c r="F10" i="1"/>
  <c r="O10" i="1"/>
  <c r="N11" i="1"/>
  <c r="F11" i="1"/>
  <c r="O11" i="1"/>
  <c r="N12" i="1"/>
  <c r="F12" i="1"/>
  <c r="O12" i="1"/>
  <c r="N13" i="1"/>
  <c r="F13" i="1"/>
  <c r="O13" i="1"/>
  <c r="N14" i="1"/>
  <c r="F14" i="1"/>
  <c r="O14" i="1"/>
  <c r="N15" i="1"/>
  <c r="F15" i="1"/>
  <c r="O15" i="1"/>
  <c r="N16" i="1"/>
  <c r="F16" i="1"/>
  <c r="O16" i="1"/>
  <c r="N17" i="1"/>
  <c r="F17" i="1"/>
  <c r="O17" i="1"/>
  <c r="N18" i="1"/>
  <c r="F18" i="1"/>
  <c r="O18" i="1"/>
  <c r="N19" i="1"/>
  <c r="F19" i="1"/>
  <c r="O19" i="1"/>
  <c r="N20" i="1"/>
  <c r="F20" i="1"/>
  <c r="O20" i="1"/>
  <c r="N21" i="1"/>
  <c r="F21" i="1"/>
  <c r="O21" i="1"/>
  <c r="N22" i="1"/>
  <c r="F22" i="1"/>
  <c r="O22" i="1"/>
  <c r="N23" i="1"/>
  <c r="F23" i="1"/>
  <c r="O23" i="1"/>
  <c r="N24" i="1"/>
  <c r="F24" i="1"/>
  <c r="O24" i="1"/>
  <c r="N25" i="1"/>
  <c r="F25" i="1"/>
  <c r="O25" i="1"/>
  <c r="N26" i="1"/>
  <c r="F26" i="1"/>
  <c r="O26" i="1"/>
  <c r="N27" i="1"/>
  <c r="F27" i="1"/>
  <c r="O27" i="1"/>
  <c r="N28" i="1"/>
  <c r="F28" i="1"/>
  <c r="O28" i="1"/>
  <c r="N29" i="1"/>
  <c r="F29" i="1"/>
  <c r="O29" i="1"/>
  <c r="N30" i="1"/>
  <c r="F30" i="1"/>
  <c r="O30" i="1"/>
  <c r="O31" i="1"/>
  <c r="N31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F31" i="1"/>
  <c r="D31" i="1"/>
</calcChain>
</file>

<file path=xl/sharedStrings.xml><?xml version="1.0" encoding="utf-8"?>
<sst xmlns="http://schemas.openxmlformats.org/spreadsheetml/2006/main" count="67" uniqueCount="67">
  <si>
    <t xml:space="preserve">ATC MIDDLE EAST FZCO LIMITED   </t>
  </si>
  <si>
    <t>ADD:UNIT D 16/F ONE CAPITAL PLACE 18 
LUARD ROAD WAN CHAI HK  
ATTN:Echo Chan   
TEL:008615018796671</t>
  </si>
  <si>
    <t>PACKING LIST</t>
  </si>
  <si>
    <t>Shipping mark:Rafeed</t>
  </si>
  <si>
    <t>Consignee:</t>
  </si>
  <si>
    <t>Description：LED LIGHTING</t>
  </si>
  <si>
    <r>
      <rPr>
        <b/>
        <sz val="9"/>
        <rFont val="Verdana"/>
        <charset val="134"/>
      </rPr>
      <t xml:space="preserve">Country </t>
    </r>
    <r>
      <rPr>
        <b/>
        <sz val="9"/>
        <rFont val="宋体"/>
        <charset val="134"/>
      </rPr>
      <t>国家</t>
    </r>
  </si>
  <si>
    <r>
      <rPr>
        <b/>
        <sz val="9"/>
        <rFont val="Verdana"/>
        <charset val="134"/>
      </rPr>
      <t>ITEM NO</t>
    </r>
    <r>
      <rPr>
        <b/>
        <sz val="9"/>
        <rFont val="宋体"/>
        <charset val="134"/>
      </rPr>
      <t>型号</t>
    </r>
  </si>
  <si>
    <r>
      <rPr>
        <b/>
        <sz val="10"/>
        <rFont val="Verdana"/>
        <charset val="134"/>
      </rPr>
      <t xml:space="preserve">Item </t>
    </r>
    <r>
      <rPr>
        <b/>
        <sz val="10"/>
        <rFont val="宋体"/>
        <charset val="134"/>
      </rPr>
      <t>产品</t>
    </r>
  </si>
  <si>
    <r>
      <rPr>
        <b/>
        <sz val="9"/>
        <color theme="1"/>
        <rFont val="Verdana"/>
        <charset val="134"/>
      </rPr>
      <t>QUANTITY</t>
    </r>
    <r>
      <rPr>
        <b/>
        <sz val="9"/>
        <color theme="1"/>
        <rFont val="黑体"/>
        <charset val="134"/>
      </rPr>
      <t>订单数量</t>
    </r>
  </si>
  <si>
    <r>
      <rPr>
        <b/>
        <sz val="9"/>
        <rFont val="Verdana"/>
        <charset val="134"/>
      </rPr>
      <t xml:space="preserve">QTY/CTN        </t>
    </r>
    <r>
      <rPr>
        <b/>
        <sz val="9"/>
        <rFont val="黑体"/>
        <charset val="134"/>
      </rPr>
      <t>装箱数</t>
    </r>
  </si>
  <si>
    <r>
      <rPr>
        <b/>
        <sz val="9"/>
        <rFont val="Verdana"/>
        <charset val="134"/>
      </rPr>
      <t>CTN</t>
    </r>
    <r>
      <rPr>
        <b/>
        <sz val="9"/>
        <rFont val="黑体"/>
        <charset val="134"/>
      </rPr>
      <t>箱数</t>
    </r>
  </si>
  <si>
    <r>
      <rPr>
        <b/>
        <sz val="9"/>
        <rFont val="Verdana"/>
        <charset val="134"/>
      </rPr>
      <t>N.W</t>
    </r>
    <r>
      <rPr>
        <b/>
        <sz val="9"/>
        <rFont val="黑体"/>
        <charset val="134"/>
      </rPr>
      <t>净重</t>
    </r>
  </si>
  <si>
    <r>
      <rPr>
        <b/>
        <sz val="9"/>
        <rFont val="Verdana"/>
        <charset val="134"/>
      </rPr>
      <t>G.W</t>
    </r>
    <r>
      <rPr>
        <b/>
        <sz val="9"/>
        <rFont val="黑体"/>
        <charset val="134"/>
      </rPr>
      <t>毛重</t>
    </r>
  </si>
  <si>
    <r>
      <rPr>
        <b/>
        <sz val="9"/>
        <rFont val="Verdana"/>
        <charset val="134"/>
      </rPr>
      <t>Total N.W.</t>
    </r>
    <r>
      <rPr>
        <b/>
        <sz val="9"/>
        <rFont val="宋体"/>
        <charset val="134"/>
      </rPr>
      <t>总净重</t>
    </r>
  </si>
  <si>
    <r>
      <rPr>
        <b/>
        <sz val="9"/>
        <rFont val="Verdana"/>
        <charset val="134"/>
      </rPr>
      <t>Total G.W.</t>
    </r>
    <r>
      <rPr>
        <b/>
        <sz val="9"/>
        <rFont val="宋体"/>
        <charset val="134"/>
      </rPr>
      <t>总毛重</t>
    </r>
  </si>
  <si>
    <r>
      <rPr>
        <b/>
        <sz val="9"/>
        <rFont val="Verdana"/>
        <charset val="134"/>
      </rPr>
      <t>CTN SIZE</t>
    </r>
    <r>
      <rPr>
        <b/>
        <sz val="9"/>
        <rFont val="黑体"/>
        <charset val="134"/>
      </rPr>
      <t>外箱尺寸</t>
    </r>
    <r>
      <rPr>
        <b/>
        <sz val="9"/>
        <rFont val="Verdana"/>
        <charset val="134"/>
      </rPr>
      <t>CM</t>
    </r>
  </si>
  <si>
    <r>
      <rPr>
        <b/>
        <sz val="9"/>
        <rFont val="Verdana"/>
        <charset val="134"/>
      </rPr>
      <t xml:space="preserve">Volume  </t>
    </r>
    <r>
      <rPr>
        <b/>
        <sz val="9"/>
        <rFont val="宋体"/>
        <charset val="134"/>
      </rPr>
      <t>体积</t>
    </r>
  </si>
  <si>
    <r>
      <rPr>
        <b/>
        <sz val="9"/>
        <rFont val="Verdana"/>
        <charset val="134"/>
      </rPr>
      <t xml:space="preserve">Total Volume  </t>
    </r>
    <r>
      <rPr>
        <b/>
        <sz val="9"/>
        <rFont val="宋体"/>
        <charset val="134"/>
      </rPr>
      <t>总体积</t>
    </r>
  </si>
  <si>
    <r>
      <rPr>
        <b/>
        <sz val="9"/>
        <rFont val="Verdana"/>
        <charset val="134"/>
      </rPr>
      <t>L</t>
    </r>
    <r>
      <rPr>
        <b/>
        <sz val="9"/>
        <rFont val="黑体"/>
        <charset val="134"/>
      </rPr>
      <t>长</t>
    </r>
  </si>
  <si>
    <r>
      <rPr>
        <b/>
        <sz val="9"/>
        <rFont val="Verdana"/>
        <charset val="134"/>
      </rPr>
      <t>W</t>
    </r>
    <r>
      <rPr>
        <b/>
        <sz val="9"/>
        <rFont val="黑体"/>
        <charset val="134"/>
      </rPr>
      <t>宽</t>
    </r>
  </si>
  <si>
    <r>
      <rPr>
        <b/>
        <sz val="9"/>
        <rFont val="Verdana"/>
        <charset val="134"/>
      </rPr>
      <t>H</t>
    </r>
    <r>
      <rPr>
        <b/>
        <sz val="9"/>
        <rFont val="黑体"/>
        <charset val="134"/>
      </rPr>
      <t>高</t>
    </r>
  </si>
  <si>
    <t>RFE-0301A</t>
  </si>
  <si>
    <t>Down light 10W 220-240V 50/60Hz Size:120*50mm Cutting95mm 6000K W</t>
  </si>
  <si>
    <t>RFE-0302A</t>
  </si>
  <si>
    <t>Down light 10W 220-240V 50/60Hz Size:120*50mm Cutting95mm 3000K WW</t>
  </si>
  <si>
    <t>RFE-0307</t>
  </si>
  <si>
    <t>COB Down light 60W 4800lm 85-265V 50/60Hz LED BY CREE Size:225*100mm Cutting205mm 6000K W</t>
  </si>
  <si>
    <t>RFE-0236A</t>
  </si>
  <si>
    <r>
      <rPr>
        <sz val="10"/>
        <rFont val="Verdana"/>
        <charset val="134"/>
      </rPr>
      <t>50W LED Panel Light AC220-240V 595*595*H9 SMD4014, Ra</t>
    </r>
    <r>
      <rPr>
        <sz val="10"/>
        <rFont val="SimSun"/>
      </rPr>
      <t>＞</t>
    </r>
    <r>
      <rPr>
        <sz val="10"/>
        <rFont val="Verdana"/>
        <charset val="134"/>
      </rPr>
      <t>80, Lumen:4000lm  6000K W</t>
    </r>
  </si>
  <si>
    <t>RFE-0237A</t>
  </si>
  <si>
    <r>
      <rPr>
        <sz val="10"/>
        <rFont val="Verdana"/>
        <charset val="134"/>
      </rPr>
      <t>50W LED Panel Light AC220-240V 595*595*H9 SMD4014, Ra</t>
    </r>
    <r>
      <rPr>
        <sz val="10"/>
        <rFont val="SimSun"/>
      </rPr>
      <t>＞</t>
    </r>
    <r>
      <rPr>
        <sz val="10"/>
        <rFont val="Verdana"/>
        <charset val="134"/>
      </rPr>
      <t>80, Lumen:4000lm  3000K WW</t>
    </r>
  </si>
  <si>
    <t>RFE-0404</t>
  </si>
  <si>
    <r>
      <rPr>
        <sz val="10"/>
        <rFont val="Verdana"/>
        <charset val="134"/>
      </rPr>
      <t>40W LED Panel Light AC220-240V 595*595*H9 SMD4014, Ra</t>
    </r>
    <r>
      <rPr>
        <sz val="10"/>
        <rFont val="SimSun"/>
      </rPr>
      <t>＞</t>
    </r>
    <r>
      <rPr>
        <sz val="10"/>
        <rFont val="Verdana"/>
        <charset val="134"/>
      </rPr>
      <t>80, Lumen:4000lm  4000K CW</t>
    </r>
  </si>
  <si>
    <t>NV60208</t>
  </si>
  <si>
    <t>CIRCLE PANAL Down light 4.5W 297lm 220-240V 50/60Hz CRI&gt;80 Size:85*21mm Cutting:Ф70mm 6000K W</t>
  </si>
  <si>
    <t>NV30206</t>
  </si>
  <si>
    <t>CIRCLE PANAL Down light 4.5W 297lm 220-240V 50/60Hz CRI&gt;80 Size:85*21mm Cutting:Ф70mm 3000K WW</t>
  </si>
  <si>
    <t>NV60228</t>
  </si>
  <si>
    <t>CIRCLE PANAL Down light 24W 1800lm 220-240V 50/60Hz CRI&gt;80 Size:224*34mm Cutting:Ф200mm 6000K W</t>
  </si>
  <si>
    <t>NV40226</t>
  </si>
  <si>
    <t>CIRCLE PANAL Down light 24W 1800lm 220-240V 50/60Hz CRI&gt;80 Size:224*34mm Cutting:Ф200mm 4000K CW</t>
  </si>
  <si>
    <t>NV30225</t>
  </si>
  <si>
    <t>CIRCLE PANAL Down light 24W 1800lm 220-240V 50/60Hz CRI&gt;80 Size:224*34mm Cutting:Ф200mm 3000K WW</t>
  </si>
  <si>
    <t>NV60217</t>
  </si>
  <si>
    <t>CIRCLE PANAL Down light 15W 1125lm 220-240V 50/60Hz CRI&gt;80 Size:170*34mm Cutting:Ф150mm 6000K W</t>
  </si>
  <si>
    <t>NV40216</t>
  </si>
  <si>
    <t>CIRCLE PANAL Down light 15W 1125lm 220-240V 50/60Hz CRI&gt;80 Size:170*34mm Cutting:Ф150mm 4000K CW</t>
  </si>
  <si>
    <t>NV30215</t>
  </si>
  <si>
    <t>CIRCLE PANAL Down light 15W 1125lm 220-240V 50/60Hz CRI&gt;80 Size:170*34mm Cutting:Ф150mm 3000K WW</t>
  </si>
  <si>
    <t>NV60211</t>
  </si>
  <si>
    <t>CIRCLE PANAL Down light 8W 520lm  220-240V 50/60Hz Size:115*34mm Cutting:Ф100mm 6000K W</t>
  </si>
  <si>
    <t>NV30209</t>
  </si>
  <si>
    <t>CIRCLE PANAL Down light 8W 520lm  220-240V 50/60Hz Size:115*34mm Cutting:Ф100mm 3000K WW</t>
  </si>
  <si>
    <t>NV60223</t>
  </si>
  <si>
    <t>Circle Surface panel Down light 20W 1500lm 220-240V 50/60Hz CRI&gt;80 Size:226*36mm 6000K W</t>
  </si>
  <si>
    <t>NV30220</t>
  </si>
  <si>
    <t>Circle Surface panel Down light 20W 1500lm 220-240V 50/60Hz CRI&gt;80 Size:226*36mm 3000K WW</t>
  </si>
  <si>
    <t>RFE-0249A</t>
  </si>
  <si>
    <t xml:space="preserve">LED bulb G45 450lm 5W 220-240V E27 0.5PF WW 3000K </t>
  </si>
  <si>
    <t>RFE-0251A</t>
  </si>
  <si>
    <t xml:space="preserve">LED bulb A55 560lm 7W 220-240V E27 0.5PF WW 3000K </t>
  </si>
  <si>
    <t>RFE-0252A</t>
  </si>
  <si>
    <t xml:space="preserve">LED bulb A60 760lm 9W 220-240V E27 0.5PF  W 6500K </t>
  </si>
  <si>
    <t>RFE-0204</t>
  </si>
  <si>
    <t>Accessories Frame for surface mounted version 60x60cm Panel light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</si>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</sst>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;[Red]\(0.00\)"/>
    <numFmt numFmtId="165" formatCode="0.00_ "/>
  </numFmts>
  <fonts count="30" x14ac:knownFonts="1">
    <font>
      <sz val="11"/>
      <color theme="1"/>
      <name val="Calibri"/>
      <charset val="134"/>
      <scheme val="minor"/>
    </font>
    <font>
      <sz val="12"/>
      <name val="Verdana"/>
      <charset val="134"/>
    </font>
    <font>
      <b/>
      <sz val="9"/>
      <name val="Verdana"/>
      <charset val="134"/>
    </font>
    <font>
      <sz val="10"/>
      <color theme="1"/>
      <name val="Calibri"/>
      <charset val="134"/>
      <scheme val="minor"/>
    </font>
    <font>
      <sz val="10"/>
      <name val="Verdana"/>
      <charset val="134"/>
    </font>
    <font>
      <sz val="10"/>
      <color theme="1"/>
      <name val="Verdana"/>
      <charset val="134"/>
    </font>
    <font>
      <sz val="9"/>
      <color theme="1"/>
      <name val="Calibri"/>
      <charset val="134"/>
      <scheme val="minor"/>
    </font>
    <font>
      <sz val="9"/>
      <name val="Calibri"/>
      <charset val="134"/>
      <scheme val="minor"/>
    </font>
    <font>
      <b/>
      <sz val="18"/>
      <name val="Verdana"/>
      <charset val="134"/>
    </font>
    <font>
      <b/>
      <sz val="10"/>
      <name val="Verdana"/>
      <charset val="134"/>
    </font>
    <font>
      <b/>
      <u/>
      <sz val="18"/>
      <name val="Verdana"/>
      <charset val="134"/>
    </font>
    <font>
      <b/>
      <u/>
      <sz val="10"/>
      <name val="Verdana"/>
      <charset val="134"/>
    </font>
    <font>
      <u/>
      <sz val="10"/>
      <name val="Verdana"/>
      <charset val="134"/>
    </font>
    <font>
      <b/>
      <sz val="9"/>
      <name val="宋体"/>
      <charset val="134"/>
    </font>
    <font>
      <b/>
      <sz val="9"/>
      <color theme="1"/>
      <name val="Verdana"/>
      <charset val="134"/>
    </font>
    <font>
      <sz val="10"/>
      <color indexed="8"/>
      <name val="Verdana"/>
      <charset val="134"/>
    </font>
    <font>
      <sz val="10"/>
      <color theme="1"/>
      <name val="Verdana"/>
    </font>
    <font>
      <sz val="10"/>
      <name val="Verdana"/>
    </font>
    <font>
      <sz val="10"/>
      <name val="Times New Roman"/>
    </font>
    <font>
      <sz val="10"/>
      <color indexed="8"/>
      <name val="Verdana"/>
    </font>
    <font>
      <sz val="10"/>
      <color indexed="8"/>
      <name val="Arial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Arial"/>
      <charset val="134"/>
    </font>
    <font>
      <sz val="11"/>
      <color theme="1"/>
      <name val="Calibri"/>
      <scheme val="minor"/>
    </font>
    <font>
      <sz val="9"/>
      <color indexed="8"/>
      <name val="Tahoma"/>
      <charset val="134"/>
    </font>
    <font>
      <b/>
      <sz val="10"/>
      <name val="宋体"/>
      <charset val="134"/>
    </font>
    <font>
      <b/>
      <sz val="9"/>
      <color theme="1"/>
      <name val="黑体"/>
      <charset val="134"/>
    </font>
    <font>
      <b/>
      <sz val="9"/>
      <name val="黑体"/>
      <charset val="134"/>
    </font>
    <font>
      <sz val="10"/>
      <name val="SimSun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>
      <alignment vertical="center"/>
    </xf>
    <xf numFmtId="0" fontId="24" fillId="0" borderId="0">
      <alignment vertical="center"/>
    </xf>
    <xf numFmtId="0" fontId="25" fillId="0" borderId="0"/>
    <xf numFmtId="0" fontId="21" fillId="0" borderId="0">
      <alignment vertical="center"/>
    </xf>
    <xf numFmtId="0" fontId="23" fillId="2" borderId="0">
      <alignment horizontal="center"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/>
  </cellStyleXfs>
  <cellXfs count="9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3" fontId="17" fillId="0" borderId="7" xfId="0" applyNumberFormat="1" applyFont="1" applyFill="1" applyBorder="1" applyAlignment="1">
      <alignment horizontal="center" vertical="center" wrapText="1" readingOrder="2"/>
    </xf>
    <xf numFmtId="0" fontId="17" fillId="0" borderId="6" xfId="0" applyFont="1" applyFill="1" applyBorder="1" applyAlignment="1">
      <alignment horizontal="center" vertical="center" wrapText="1"/>
    </xf>
    <xf numFmtId="165" fontId="18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 wrapText="1"/>
    </xf>
    <xf numFmtId="0" fontId="19" fillId="0" borderId="6" xfId="5" applyFont="1" applyFill="1" applyBorder="1" applyAlignment="1">
      <alignment horizontal="center" vertical="center"/>
    </xf>
    <xf numFmtId="165" fontId="19" fillId="0" borderId="6" xfId="5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165" fontId="20" fillId="0" borderId="6" xfId="5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2" fillId="0" borderId="6" xfId="7" applyNumberFormat="1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2" fillId="0" borderId="6" xfId="7" applyNumberFormat="1" applyFont="1" applyFill="1" applyBorder="1" applyAlignment="1">
      <alignment horizontal="center" vertical="center" wrapText="1"/>
    </xf>
    <xf numFmtId="0" fontId="4" fillId="0" borderId="4" xfId="7" applyFont="1" applyBorder="1" applyAlignment="1">
      <alignment horizontal="left" vertical="center" wrapText="1"/>
    </xf>
    <xf numFmtId="0" fontId="4" fillId="0" borderId="5" xfId="7" applyFont="1" applyBorder="1" applyAlignment="1">
      <alignment horizontal="center" vertical="center" wrapText="1"/>
    </xf>
    <xf numFmtId="0" fontId="4" fillId="0" borderId="5" xfId="7" applyFont="1" applyFill="1" applyBorder="1" applyAlignment="1">
      <alignment horizontal="left" vertical="center" wrapText="1"/>
    </xf>
    <xf numFmtId="0" fontId="4" fillId="0" borderId="5" xfId="7" applyFont="1" applyBorder="1" applyAlignment="1">
      <alignment horizontal="left" vertical="center" wrapText="1"/>
    </xf>
    <xf numFmtId="164" fontId="4" fillId="0" borderId="5" xfId="7" applyNumberFormat="1" applyFont="1" applyBorder="1" applyAlignment="1">
      <alignment horizontal="left" vertical="center" wrapText="1"/>
    </xf>
    <xf numFmtId="165" fontId="4" fillId="0" borderId="5" xfId="7" applyNumberFormat="1" applyFont="1" applyBorder="1" applyAlignment="1">
      <alignment horizontal="left" vertical="center" wrapText="1"/>
    </xf>
    <xf numFmtId="164" fontId="4" fillId="0" borderId="9" xfId="7" applyNumberFormat="1" applyFont="1" applyBorder="1" applyAlignment="1">
      <alignment horizontal="left" vertical="center" wrapText="1"/>
    </xf>
    <xf numFmtId="164" fontId="2" fillId="0" borderId="6" xfId="7" applyNumberFormat="1" applyFont="1" applyFill="1" applyBorder="1" applyAlignment="1">
      <alignment horizontal="center" vertical="center"/>
    </xf>
    <xf numFmtId="0" fontId="2" fillId="0" borderId="6" xfId="7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4" fillId="0" borderId="6" xfId="7" applyNumberFormat="1" applyFont="1" applyFill="1" applyBorder="1" applyAlignment="1">
      <alignment horizontal="center" vertical="center" wrapText="1"/>
    </xf>
    <xf numFmtId="0" fontId="2" fillId="0" borderId="6" xfId="7" applyNumberFormat="1" applyFont="1" applyFill="1" applyBorder="1" applyAlignment="1">
      <alignment horizontal="center" vertical="center" wrapText="1"/>
    </xf>
    <xf numFmtId="165" fontId="2" fillId="0" borderId="6" xfId="7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9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10" fillId="0" borderId="2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/>
    </xf>
    <xf numFmtId="0" fontId="12" fillId="0" borderId="3" xfId="7" applyFont="1" applyBorder="1" applyAlignment="1">
      <alignment horizontal="center" vertical="center"/>
    </xf>
    <xf numFmtId="0" fontId="11" fillId="0" borderId="3" xfId="7" applyFont="1" applyFill="1" applyBorder="1" applyAlignment="1">
      <alignment horizontal="center" vertical="center"/>
    </xf>
    <xf numFmtId="164" fontId="11" fillId="0" borderId="3" xfId="7" applyNumberFormat="1" applyFont="1" applyBorder="1" applyAlignment="1">
      <alignment horizontal="center" vertical="center"/>
    </xf>
    <xf numFmtId="165" fontId="11" fillId="0" borderId="3" xfId="7" applyNumberFormat="1" applyFont="1" applyBorder="1" applyAlignment="1">
      <alignment horizontal="center" vertical="center"/>
    </xf>
    <xf numFmtId="164" fontId="11" fillId="0" borderId="7" xfId="7" applyNumberFormat="1" applyFont="1" applyBorder="1" applyAlignment="1">
      <alignment horizontal="center" vertical="center"/>
    </xf>
    <xf numFmtId="0" fontId="4" fillId="0" borderId="2" xfId="7" applyFont="1" applyBorder="1" applyAlignment="1">
      <alignment horizontal="left" vertical="center" wrapText="1"/>
    </xf>
    <xf numFmtId="0" fontId="4" fillId="0" borderId="3" xfId="7" applyFont="1" applyBorder="1" applyAlignment="1">
      <alignment horizontal="center" vertical="center"/>
    </xf>
    <xf numFmtId="0" fontId="4" fillId="0" borderId="3" xfId="7" applyFont="1" applyFill="1" applyBorder="1" applyAlignment="1">
      <alignment horizontal="left" vertical="center"/>
    </xf>
    <xf numFmtId="0" fontId="4" fillId="0" borderId="3" xfId="7" applyFont="1" applyBorder="1" applyAlignment="1">
      <alignment horizontal="left" vertical="center"/>
    </xf>
    <xf numFmtId="164" fontId="4" fillId="0" borderId="3" xfId="7" applyNumberFormat="1" applyFont="1" applyBorder="1" applyAlignment="1">
      <alignment horizontal="left" vertical="center"/>
    </xf>
    <xf numFmtId="165" fontId="4" fillId="0" borderId="3" xfId="7" applyNumberFormat="1" applyFont="1" applyBorder="1" applyAlignment="1">
      <alignment horizontal="left" vertical="center"/>
    </xf>
    <xf numFmtId="164" fontId="4" fillId="0" borderId="7" xfId="7" applyNumberFormat="1" applyFont="1" applyBorder="1" applyAlignment="1">
      <alignment horizontal="left" vertical="center"/>
    </xf>
    <xf numFmtId="0" fontId="4" fillId="0" borderId="3" xfId="7" applyFont="1" applyBorder="1" applyAlignment="1">
      <alignment horizontal="center" vertical="center" wrapText="1"/>
    </xf>
    <xf numFmtId="0" fontId="4" fillId="0" borderId="3" xfId="7" applyFont="1" applyFill="1" applyBorder="1" applyAlignment="1">
      <alignment horizontal="center" vertical="center" wrapText="1"/>
    </xf>
    <xf numFmtId="164" fontId="4" fillId="0" borderId="3" xfId="7" applyNumberFormat="1" applyFont="1" applyBorder="1" applyAlignment="1">
      <alignment horizontal="center" vertical="center" wrapText="1"/>
    </xf>
    <xf numFmtId="165" fontId="4" fillId="0" borderId="3" xfId="7" applyNumberFormat="1" applyFont="1" applyBorder="1" applyAlignment="1">
      <alignment horizontal="center" vertical="center" wrapText="1"/>
    </xf>
    <xf numFmtId="164" fontId="4" fillId="0" borderId="7" xfId="7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center" vertical="center" wrapText="1" readingOrder="2"/>
    </xf>
    <xf numFmtId="0" fontId="15" fillId="3" borderId="6" xfId="0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center" vertical="center"/>
    </xf>
    <xf numFmtId="0" fontId="4" fillId="3" borderId="10" xfId="3" applyFont="1" applyFill="1" applyBorder="1" applyAlignment="1">
      <alignment horizontal="center" vertical="center"/>
    </xf>
    <xf numFmtId="0" fontId="17" fillId="3" borderId="6" xfId="2" applyFont="1" applyFill="1" applyBorder="1" applyAlignment="1">
      <alignment horizontal="center" vertical="center"/>
    </xf>
    <xf numFmtId="0" fontId="17" fillId="3" borderId="6" xfId="2" applyFont="1" applyFill="1" applyBorder="1" applyAlignment="1">
      <alignment horizontal="center" vertical="center" wrapText="1"/>
    </xf>
    <xf numFmtId="0" fontId="19" fillId="3" borderId="6" xfId="5" applyFont="1" applyFill="1" applyBorder="1" applyAlignment="1">
      <alignment horizontal="center" vertical="center"/>
    </xf>
    <xf numFmtId="165" fontId="19" fillId="3" borderId="6" xfId="5" applyNumberFormat="1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/>
    </xf>
  </cellXfs>
  <cellStyles count="8">
    <cellStyle name="Normal" xfId="0" builtinId="0"/>
    <cellStyle name="Normal 2" xfId="2"/>
    <cellStyle name="Normal 3" xfId="3"/>
    <cellStyle name="S7" xfId="4"/>
    <cellStyle name="常规 2" xfId="6"/>
    <cellStyle name="常规 6" xfId="1"/>
    <cellStyle name="常规_Sheet1" xfId="7"/>
    <cellStyle name="標準_Ｇ３５SEE製日別納期（5月分追加）19041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4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5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6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7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8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9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0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1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12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13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14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15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6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7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8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9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0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1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2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3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4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5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6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7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8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9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30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31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32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33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34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35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36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37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38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39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40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41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42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43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44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45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46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47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48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49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50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51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52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53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54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55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56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57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58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59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60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61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62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63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64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65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66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67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68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69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70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71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72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73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74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75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76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77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78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79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80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81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82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83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84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85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86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87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88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89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90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91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92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93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94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95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96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15</xdr:col>
      <xdr:colOff>0</xdr:colOff>
      <xdr:row>30</xdr:row>
      <xdr:rowOff>0</xdr:rowOff>
    </xdr:from>
    <xdr:ext cx="964655" cy="226695"/>
    <xdr:sp macro="" textlink="">
      <xdr:nvSpPr>
        <xdr:cNvPr id="97" name="Text Box 52"/>
        <xdr:cNvSpPr txBox="1"/>
      </xdr:nvSpPr>
      <xdr:spPr>
        <a:xfrm>
          <a:off x="13427710" y="9118600"/>
          <a:ext cx="964565" cy="22669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14</xdr:col>
      <xdr:colOff>206828</xdr:colOff>
      <xdr:row>30</xdr:row>
      <xdr:rowOff>0</xdr:rowOff>
    </xdr:from>
    <xdr:ext cx="1585139" cy="229235"/>
    <xdr:sp macro="" textlink="">
      <xdr:nvSpPr>
        <xdr:cNvPr id="98" name="Text Box 52"/>
        <xdr:cNvSpPr txBox="1"/>
      </xdr:nvSpPr>
      <xdr:spPr>
        <a:xfrm>
          <a:off x="12999720" y="9118600"/>
          <a:ext cx="158496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99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00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01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02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03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04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05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06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107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108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109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110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11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12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13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14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15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16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17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18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19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20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21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22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23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24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25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26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127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128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129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130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31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32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33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34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35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36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37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38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39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40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41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42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43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44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54431</xdr:colOff>
      <xdr:row>30</xdr:row>
      <xdr:rowOff>0</xdr:rowOff>
    </xdr:from>
    <xdr:ext cx="1508965" cy="229235"/>
    <xdr:sp macro="" textlink="">
      <xdr:nvSpPr>
        <xdr:cNvPr id="145" name="Text Box 52"/>
        <xdr:cNvSpPr txBox="1"/>
      </xdr:nvSpPr>
      <xdr:spPr>
        <a:xfrm>
          <a:off x="9892665" y="9118600"/>
          <a:ext cx="150939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46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47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48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49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50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51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52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53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154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155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156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157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58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59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60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61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62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63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64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65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66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67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68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69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70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71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72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73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174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175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176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177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78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79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80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81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82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83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84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85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86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87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88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89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90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91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92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261257</xdr:colOff>
      <xdr:row>30</xdr:row>
      <xdr:rowOff>0</xdr:rowOff>
    </xdr:from>
    <xdr:ext cx="1748426" cy="229235"/>
    <xdr:sp macro="" textlink="">
      <xdr:nvSpPr>
        <xdr:cNvPr id="193" name="Text Box 52"/>
        <xdr:cNvSpPr txBox="1"/>
      </xdr:nvSpPr>
      <xdr:spPr>
        <a:xfrm>
          <a:off x="9158605" y="9118600"/>
          <a:ext cx="174815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94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95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96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197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98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199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00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01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202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203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204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205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06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07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08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09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10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11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12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13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14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15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16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17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18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19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20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21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222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223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224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225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26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27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28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29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30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31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32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33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34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35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36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37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38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39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40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41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42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43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44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45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46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47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48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249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250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251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252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53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54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55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56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57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58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59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60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61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62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63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64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65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66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67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68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269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270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271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272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73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74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75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76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77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78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79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80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81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82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83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84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85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86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10</xdr:col>
      <xdr:colOff>65316</xdr:colOff>
      <xdr:row>30</xdr:row>
      <xdr:rowOff>0</xdr:rowOff>
    </xdr:from>
    <xdr:ext cx="1617815" cy="229235"/>
    <xdr:sp macro="" textlink="">
      <xdr:nvSpPr>
        <xdr:cNvPr id="287" name="Text Box 52"/>
        <xdr:cNvSpPr txBox="1"/>
      </xdr:nvSpPr>
      <xdr:spPr>
        <a:xfrm>
          <a:off x="9903460" y="9118600"/>
          <a:ext cx="161798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88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89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90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91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92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293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94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295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296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297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298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299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300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301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302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303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304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305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306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307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308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309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310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311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312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313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314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315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316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8600"/>
    <xdr:sp macro="" textlink="">
      <xdr:nvSpPr>
        <xdr:cNvPr id="317" name="Text Box 52"/>
        <xdr:cNvSpPr txBox="1"/>
      </xdr:nvSpPr>
      <xdr:spPr>
        <a:xfrm>
          <a:off x="889762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318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5290" cy="229235"/>
    <xdr:sp macro="" textlink="">
      <xdr:nvSpPr>
        <xdr:cNvPr id="319" name="Text Box 52"/>
        <xdr:cNvSpPr txBox="1"/>
      </xdr:nvSpPr>
      <xdr:spPr>
        <a:xfrm>
          <a:off x="889762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320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321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322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323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324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325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326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327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328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329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330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9235"/>
    <xdr:sp macro="" textlink="">
      <xdr:nvSpPr>
        <xdr:cNvPr id="331" name="Text Box 52"/>
        <xdr:cNvSpPr txBox="1"/>
      </xdr:nvSpPr>
      <xdr:spPr>
        <a:xfrm>
          <a:off x="889762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332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30</xdr:row>
      <xdr:rowOff>0</xdr:rowOff>
    </xdr:from>
    <xdr:ext cx="964655" cy="228600"/>
    <xdr:sp macro="" textlink="">
      <xdr:nvSpPr>
        <xdr:cNvPr id="333" name="Text Box 52"/>
        <xdr:cNvSpPr txBox="1"/>
      </xdr:nvSpPr>
      <xdr:spPr>
        <a:xfrm>
          <a:off x="889762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334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335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336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337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338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339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340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341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37465</xdr:colOff>
      <xdr:row>9</xdr:row>
      <xdr:rowOff>192405</xdr:rowOff>
    </xdr:to>
    <xdr:sp macro="" textlink="">
      <xdr:nvSpPr>
        <xdr:cNvPr id="342" name="Text Box 52"/>
        <xdr:cNvSpPr txBox="1"/>
      </xdr:nvSpPr>
      <xdr:spPr>
        <a:xfrm>
          <a:off x="8897620" y="736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37465</xdr:colOff>
      <xdr:row>9</xdr:row>
      <xdr:rowOff>192405</xdr:rowOff>
    </xdr:to>
    <xdr:sp macro="" textlink="">
      <xdr:nvSpPr>
        <xdr:cNvPr id="343" name="Text Box 52"/>
        <xdr:cNvSpPr txBox="1"/>
      </xdr:nvSpPr>
      <xdr:spPr>
        <a:xfrm>
          <a:off x="8897620" y="736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37465</xdr:colOff>
      <xdr:row>9</xdr:row>
      <xdr:rowOff>193040</xdr:rowOff>
    </xdr:to>
    <xdr:sp macro="" textlink="">
      <xdr:nvSpPr>
        <xdr:cNvPr id="344" name="Text Box 52"/>
        <xdr:cNvSpPr txBox="1"/>
      </xdr:nvSpPr>
      <xdr:spPr>
        <a:xfrm>
          <a:off x="8897620" y="736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37465</xdr:colOff>
      <xdr:row>9</xdr:row>
      <xdr:rowOff>193040</xdr:rowOff>
    </xdr:to>
    <xdr:sp macro="" textlink="">
      <xdr:nvSpPr>
        <xdr:cNvPr id="345" name="Text Box 52"/>
        <xdr:cNvSpPr txBox="1"/>
      </xdr:nvSpPr>
      <xdr:spPr>
        <a:xfrm>
          <a:off x="8897620" y="736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346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347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348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349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350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351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352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353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354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355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356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357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358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359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360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361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37465</xdr:colOff>
      <xdr:row>9</xdr:row>
      <xdr:rowOff>192405</xdr:rowOff>
    </xdr:to>
    <xdr:sp macro="" textlink="">
      <xdr:nvSpPr>
        <xdr:cNvPr id="362" name="Text Box 52"/>
        <xdr:cNvSpPr txBox="1"/>
      </xdr:nvSpPr>
      <xdr:spPr>
        <a:xfrm>
          <a:off x="8897620" y="736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37465</xdr:colOff>
      <xdr:row>9</xdr:row>
      <xdr:rowOff>192405</xdr:rowOff>
    </xdr:to>
    <xdr:sp macro="" textlink="">
      <xdr:nvSpPr>
        <xdr:cNvPr id="363" name="Text Box 52"/>
        <xdr:cNvSpPr txBox="1"/>
      </xdr:nvSpPr>
      <xdr:spPr>
        <a:xfrm>
          <a:off x="8897620" y="736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37465</xdr:colOff>
      <xdr:row>9</xdr:row>
      <xdr:rowOff>193040</xdr:rowOff>
    </xdr:to>
    <xdr:sp macro="" textlink="">
      <xdr:nvSpPr>
        <xdr:cNvPr id="364" name="Text Box 52"/>
        <xdr:cNvSpPr txBox="1"/>
      </xdr:nvSpPr>
      <xdr:spPr>
        <a:xfrm>
          <a:off x="8897620" y="736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37465</xdr:colOff>
      <xdr:row>9</xdr:row>
      <xdr:rowOff>193040</xdr:rowOff>
    </xdr:to>
    <xdr:sp macro="" textlink="">
      <xdr:nvSpPr>
        <xdr:cNvPr id="365" name="Text Box 52"/>
        <xdr:cNvSpPr txBox="1"/>
      </xdr:nvSpPr>
      <xdr:spPr>
        <a:xfrm>
          <a:off x="8897620" y="736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366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367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368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369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370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371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372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373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374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375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376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377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378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379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380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381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38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38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38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38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38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38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38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38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390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391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392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393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39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39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39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39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39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39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0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0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0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0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0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0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0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0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0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0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410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411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412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413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1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1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1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1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1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1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2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2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2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2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2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2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2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2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2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2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3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3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3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3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3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3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3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3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438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439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440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441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4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4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4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4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4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4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4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4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5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5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5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5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5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5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5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5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458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459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460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461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6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6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6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6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6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6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6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6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7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7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7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7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7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7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7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7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7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7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8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8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8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8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8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8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486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487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488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489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9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9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9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9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9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9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9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49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9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49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0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0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0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0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0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0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506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507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508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509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1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1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1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1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1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1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1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1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1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1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2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2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2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2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2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2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2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2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2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2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3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3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3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3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534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535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536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537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3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3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4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4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4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4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4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4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4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4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4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4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5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5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5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5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554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555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556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557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5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5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6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6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6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6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6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6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6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6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6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6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7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7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7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7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7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7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7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7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7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7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8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8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582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583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584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585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8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8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8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8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9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9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9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9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9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9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9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59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9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59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0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0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602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603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604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605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0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0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0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0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1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1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1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1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1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1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1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1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1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1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2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2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2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2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2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2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2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2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2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2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630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631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632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633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3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3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3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3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3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3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4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4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4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4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4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4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4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4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4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4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650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651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652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653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5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5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5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5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5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5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6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6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6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6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6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6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6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66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6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66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670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671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672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673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674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675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676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677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37465</xdr:colOff>
      <xdr:row>9</xdr:row>
      <xdr:rowOff>192405</xdr:rowOff>
    </xdr:to>
    <xdr:sp macro="" textlink="">
      <xdr:nvSpPr>
        <xdr:cNvPr id="678" name="Text Box 52"/>
        <xdr:cNvSpPr txBox="1"/>
      </xdr:nvSpPr>
      <xdr:spPr>
        <a:xfrm>
          <a:off x="8897620" y="736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37465</xdr:colOff>
      <xdr:row>9</xdr:row>
      <xdr:rowOff>192405</xdr:rowOff>
    </xdr:to>
    <xdr:sp macro="" textlink="">
      <xdr:nvSpPr>
        <xdr:cNvPr id="679" name="Text Box 52"/>
        <xdr:cNvSpPr txBox="1"/>
      </xdr:nvSpPr>
      <xdr:spPr>
        <a:xfrm>
          <a:off x="8897620" y="736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37465</xdr:colOff>
      <xdr:row>9</xdr:row>
      <xdr:rowOff>193040</xdr:rowOff>
    </xdr:to>
    <xdr:sp macro="" textlink="">
      <xdr:nvSpPr>
        <xdr:cNvPr id="680" name="Text Box 52"/>
        <xdr:cNvSpPr txBox="1"/>
      </xdr:nvSpPr>
      <xdr:spPr>
        <a:xfrm>
          <a:off x="8897620" y="736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37465</xdr:colOff>
      <xdr:row>9</xdr:row>
      <xdr:rowOff>193040</xdr:rowOff>
    </xdr:to>
    <xdr:sp macro="" textlink="">
      <xdr:nvSpPr>
        <xdr:cNvPr id="681" name="Text Box 52"/>
        <xdr:cNvSpPr txBox="1"/>
      </xdr:nvSpPr>
      <xdr:spPr>
        <a:xfrm>
          <a:off x="8897620" y="736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682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683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684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685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686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687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688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689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690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691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692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693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694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695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696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697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37465</xdr:colOff>
      <xdr:row>9</xdr:row>
      <xdr:rowOff>192405</xdr:rowOff>
    </xdr:to>
    <xdr:sp macro="" textlink="">
      <xdr:nvSpPr>
        <xdr:cNvPr id="698" name="Text Box 52"/>
        <xdr:cNvSpPr txBox="1"/>
      </xdr:nvSpPr>
      <xdr:spPr>
        <a:xfrm>
          <a:off x="8897620" y="736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37465</xdr:colOff>
      <xdr:row>9</xdr:row>
      <xdr:rowOff>192405</xdr:rowOff>
    </xdr:to>
    <xdr:sp macro="" textlink="">
      <xdr:nvSpPr>
        <xdr:cNvPr id="699" name="Text Box 52"/>
        <xdr:cNvSpPr txBox="1"/>
      </xdr:nvSpPr>
      <xdr:spPr>
        <a:xfrm>
          <a:off x="8897620" y="736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37465</xdr:colOff>
      <xdr:row>9</xdr:row>
      <xdr:rowOff>193040</xdr:rowOff>
    </xdr:to>
    <xdr:sp macro="" textlink="">
      <xdr:nvSpPr>
        <xdr:cNvPr id="700" name="Text Box 52"/>
        <xdr:cNvSpPr txBox="1"/>
      </xdr:nvSpPr>
      <xdr:spPr>
        <a:xfrm>
          <a:off x="8897620" y="736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37465</xdr:colOff>
      <xdr:row>9</xdr:row>
      <xdr:rowOff>193040</xdr:rowOff>
    </xdr:to>
    <xdr:sp macro="" textlink="">
      <xdr:nvSpPr>
        <xdr:cNvPr id="701" name="Text Box 52"/>
        <xdr:cNvSpPr txBox="1"/>
      </xdr:nvSpPr>
      <xdr:spPr>
        <a:xfrm>
          <a:off x="8897620" y="736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702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703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704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705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706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707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708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709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710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711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712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713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714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192405</xdr:rowOff>
    </xdr:to>
    <xdr:sp macro="" textlink="">
      <xdr:nvSpPr>
        <xdr:cNvPr id="715" name="Text Box 52"/>
        <xdr:cNvSpPr txBox="1"/>
      </xdr:nvSpPr>
      <xdr:spPr>
        <a:xfrm>
          <a:off x="8897620" y="736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716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36830</xdr:colOff>
      <xdr:row>9</xdr:row>
      <xdr:rowOff>193040</xdr:rowOff>
    </xdr:to>
    <xdr:sp macro="" textlink="">
      <xdr:nvSpPr>
        <xdr:cNvPr id="717" name="Text Box 52"/>
        <xdr:cNvSpPr txBox="1"/>
      </xdr:nvSpPr>
      <xdr:spPr>
        <a:xfrm>
          <a:off x="8897620" y="736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1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1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2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2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2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2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2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2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726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727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728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729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3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3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3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3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3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3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3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3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3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3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4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4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4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4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4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4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746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747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748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749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5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5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5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5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5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5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5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5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5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5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6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6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6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6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6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6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6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6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6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6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7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7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7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7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774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775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776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777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7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7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8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8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8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8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8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8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8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8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8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8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9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9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9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79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794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795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796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797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9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79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0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0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0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0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0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0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0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0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0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0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1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1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1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1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1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1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1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1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1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1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2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2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822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823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824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825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2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2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2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2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3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3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3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3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3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3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3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3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3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3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4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4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842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843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844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845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4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4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4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4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5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5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5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5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5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5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5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5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5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5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6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6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6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6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6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6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6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6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6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6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870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871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872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873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7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7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7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7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7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7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8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8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8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8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8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8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8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8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8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8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890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891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892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893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9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9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9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89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9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89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0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0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0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0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0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0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0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0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0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0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1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1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1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1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1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1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1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1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918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919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920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921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2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2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2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2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2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2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2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2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3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3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3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3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3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3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3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3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938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939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940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941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4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4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4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4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4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4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4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4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5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5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5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5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5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5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5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5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5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5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6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6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6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6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6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6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966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967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968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969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7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7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7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7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7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7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7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7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7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7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8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8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8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8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8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8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986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987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988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989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9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9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9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9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9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9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9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99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9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99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0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0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0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0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0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0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0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0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0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0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1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1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1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1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014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015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016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017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1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1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2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2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2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2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2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2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2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2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2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2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3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3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3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3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034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035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036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037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3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3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4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4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4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4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4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4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4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4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4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4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5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5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5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5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5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5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5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5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5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5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6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6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062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063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064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065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6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6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6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6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7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7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7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7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7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7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7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7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7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7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8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8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082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083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084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085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8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8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8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8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9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9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9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9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9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9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9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09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9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09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0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0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0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0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0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0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0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0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0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0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110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111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112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113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1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1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1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1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1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1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2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2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2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2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2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2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2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2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2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2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130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131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132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133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3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3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3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3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3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3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4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4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4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4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4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4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4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4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4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4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5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5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5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5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5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5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5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5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158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159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160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161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6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6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6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6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6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6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6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6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7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7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7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7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7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7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7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7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178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179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180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181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8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8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8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8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8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8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8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8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9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9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9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9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9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9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9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19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9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19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0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0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0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0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0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0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206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207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208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209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1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1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1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1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1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1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1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1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1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1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2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2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2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2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2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2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226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227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228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229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3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3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3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3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3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3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3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3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3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3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4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4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4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4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4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4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4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4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4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4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5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5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5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5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254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255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256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257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5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5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6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6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6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6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6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6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6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6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6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6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7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7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7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7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274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275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276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277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7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7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8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8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8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8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8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8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8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8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8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8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9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9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9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9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9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9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9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29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9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29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0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0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302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303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304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305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0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0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0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0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1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1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1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1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1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1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1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1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1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1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2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2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322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323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324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325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2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2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2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2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3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3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3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3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3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3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3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3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3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3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4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4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4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4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4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4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4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4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4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4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350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351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352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353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5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5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5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5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5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5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6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6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6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6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6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6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6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6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6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6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370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371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372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373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7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7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7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7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7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7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8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8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8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8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8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8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8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8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8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8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9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9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9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9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9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39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9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39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398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399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400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401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0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0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0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0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0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0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0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0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1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1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1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1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1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1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1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1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418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419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420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421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2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2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2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2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2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2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2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2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3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3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3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3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3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3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3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3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3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3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4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4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4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4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4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4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446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447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448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449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5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5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5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5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5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5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5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5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5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5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6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6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6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6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6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6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466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467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468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469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7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7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7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7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7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7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7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7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7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7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8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8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8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8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8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8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8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8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8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8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9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9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9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49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494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495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496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497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9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49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0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0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0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0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0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0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0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0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0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0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1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1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1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1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514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515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516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517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1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1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2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2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22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23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24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25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2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2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2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2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3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3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3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3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3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3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3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3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3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3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4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4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542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543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544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545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4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4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4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4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5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5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5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5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5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5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5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5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5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5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6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6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562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192405</xdr:rowOff>
    </xdr:to>
    <xdr:sp macro="" textlink="">
      <xdr:nvSpPr>
        <xdr:cNvPr id="1563" name="Text Box 52"/>
        <xdr:cNvSpPr txBox="1"/>
      </xdr:nvSpPr>
      <xdr:spPr>
        <a:xfrm>
          <a:off x="8897620" y="1498600"/>
          <a:ext cx="9785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564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37465</xdr:colOff>
      <xdr:row>11</xdr:row>
      <xdr:rowOff>193040</xdr:rowOff>
    </xdr:to>
    <xdr:sp macro="" textlink="">
      <xdr:nvSpPr>
        <xdr:cNvPr id="1565" name="Text Box 52"/>
        <xdr:cNvSpPr txBox="1"/>
      </xdr:nvSpPr>
      <xdr:spPr>
        <a:xfrm>
          <a:off x="8897620" y="1498600"/>
          <a:ext cx="97853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66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67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68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69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70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71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72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73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74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75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76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77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78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192405</xdr:rowOff>
    </xdr:to>
    <xdr:sp macro="" textlink="">
      <xdr:nvSpPr>
        <xdr:cNvPr id="1579" name="Text Box 52"/>
        <xdr:cNvSpPr txBox="1"/>
      </xdr:nvSpPr>
      <xdr:spPr>
        <a:xfrm>
          <a:off x="8897620" y="1498600"/>
          <a:ext cx="9779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80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36830</xdr:colOff>
      <xdr:row>11</xdr:row>
      <xdr:rowOff>193040</xdr:rowOff>
    </xdr:to>
    <xdr:sp macro="" textlink="">
      <xdr:nvSpPr>
        <xdr:cNvPr id="1581" name="Text Box 52"/>
        <xdr:cNvSpPr txBox="1"/>
      </xdr:nvSpPr>
      <xdr:spPr>
        <a:xfrm>
          <a:off x="8897620" y="1498600"/>
          <a:ext cx="977900" cy="57404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58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58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58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586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58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58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58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59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591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592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593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594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595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59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597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59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59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0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0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0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0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0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0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06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0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0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0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1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611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612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613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614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15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1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17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1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1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2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2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2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2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2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2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26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2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2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2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3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31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32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33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34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35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3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37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3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639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640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641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642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4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4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4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46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4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4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4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5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51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52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53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54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55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5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57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5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659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660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661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662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6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6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6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66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6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6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6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7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71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72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73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74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75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7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77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7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7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8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8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8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8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8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8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86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687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688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689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690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91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92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93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94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95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9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97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69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69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0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0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0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0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0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0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06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707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708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709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710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11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12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13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14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15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1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17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1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1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2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2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2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2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2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2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26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2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2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2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3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31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32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33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34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735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736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737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738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3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4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4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4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4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4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4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46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4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4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4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5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51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52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53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54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755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756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757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758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5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6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6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6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6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6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6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66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6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6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6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7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71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72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73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74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75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7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77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7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7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8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8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8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783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784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785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786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8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8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8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9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91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92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93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94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95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9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97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79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79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0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0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0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803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804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805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806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0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0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0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1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11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12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13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14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15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1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17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1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1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2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2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2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2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2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2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26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2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2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2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3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831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832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833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834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35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3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37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3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3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4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4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4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4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4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4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46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4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4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4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5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851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852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853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854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55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5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57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5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5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6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6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6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6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6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6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6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6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6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6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7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71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7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73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874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875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876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877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7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7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8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8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82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8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84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8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8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8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8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8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9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91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9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893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894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895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896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897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9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89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0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0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02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0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04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0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0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0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0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0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1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11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1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13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1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15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16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17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1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1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2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2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922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923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924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925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2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2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2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2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3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31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3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33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3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35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36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37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3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3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4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4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942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943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944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945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4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4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4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4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5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51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5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53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5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55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56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57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5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5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6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6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62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6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64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6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6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6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6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6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970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971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972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973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7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75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76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77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7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7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8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8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82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8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84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8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8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8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8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8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990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1991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992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1993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9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95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96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1997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9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199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0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0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02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0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04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0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0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0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0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0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1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11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1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13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1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15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16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17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2018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2019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2020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2021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22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2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24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2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2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2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2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2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3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31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3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33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3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35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36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37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2038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2039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2040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2041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42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4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44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4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4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4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4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4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5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51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5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53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5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55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56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57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5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5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6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6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62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6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64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6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2066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2067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2068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2069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7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71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7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73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7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75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76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77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7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7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8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8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82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8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84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8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2086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2087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2088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2089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9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91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9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93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94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95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96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097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9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09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10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10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102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10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104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10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10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10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10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10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11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111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11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113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2114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2115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2116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2117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11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11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12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12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122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12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124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12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126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127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128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129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130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131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132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133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2134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083"/>
    <xdr:sp macro="" textlink="">
      <xdr:nvSpPr>
        <xdr:cNvPr id="2135" name="Text Box 52"/>
        <xdr:cNvSpPr txBox="1"/>
      </xdr:nvSpPr>
      <xdr:spPr>
        <a:xfrm>
          <a:off x="8897620" y="1498600"/>
          <a:ext cx="972820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2136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3183" cy="554718"/>
    <xdr:sp macro="" textlink="">
      <xdr:nvSpPr>
        <xdr:cNvPr id="2137" name="Text Box 52"/>
        <xdr:cNvSpPr txBox="1"/>
      </xdr:nvSpPr>
      <xdr:spPr>
        <a:xfrm>
          <a:off x="8897620" y="1498600"/>
          <a:ext cx="972820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138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139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140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141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142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083"/>
    <xdr:sp macro="" textlink="">
      <xdr:nvSpPr>
        <xdr:cNvPr id="2143" name="Text Box 52"/>
        <xdr:cNvSpPr txBox="1"/>
      </xdr:nvSpPr>
      <xdr:spPr>
        <a:xfrm>
          <a:off x="8897620" y="1498600"/>
          <a:ext cx="972185" cy="55372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144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9</xdr:col>
      <xdr:colOff>0</xdr:colOff>
      <xdr:row>10</xdr:row>
      <xdr:rowOff>0</xdr:rowOff>
    </xdr:from>
    <xdr:ext cx="972548" cy="554718"/>
    <xdr:sp macro="" textlink="">
      <xdr:nvSpPr>
        <xdr:cNvPr id="2145" name="Text Box 52"/>
        <xdr:cNvSpPr txBox="1"/>
      </xdr:nvSpPr>
      <xdr:spPr>
        <a:xfrm>
          <a:off x="8897620" y="1498600"/>
          <a:ext cx="972185" cy="55435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46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47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148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149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50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51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152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153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154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155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156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157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58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59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160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161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62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63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164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165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66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67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168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169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70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71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172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173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174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175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176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177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78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79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180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181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82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83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184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185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86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87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188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189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90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91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192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93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94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195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196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97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198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199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00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201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202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203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204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05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06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07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08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09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10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11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12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13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14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15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16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17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18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19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20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221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222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223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224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25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26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27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28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29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30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31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32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33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34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35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36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37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38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39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40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41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42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43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44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45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46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247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248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249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250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51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52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53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54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55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56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57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58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59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60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61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62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63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64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65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66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267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268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269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270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71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72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73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74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75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76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77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78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79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80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81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82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83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84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85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86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87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88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89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90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91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92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293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294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295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296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97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298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299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00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01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02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03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04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05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06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07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08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09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10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11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12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313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314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315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316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17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18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19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20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21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22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23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24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25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26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27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28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29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30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31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261257</xdr:colOff>
      <xdr:row>30</xdr:row>
      <xdr:rowOff>0</xdr:rowOff>
    </xdr:from>
    <xdr:ext cx="1748426" cy="229235"/>
    <xdr:sp macro="" textlink="">
      <xdr:nvSpPr>
        <xdr:cNvPr id="2332" name="Text Box 52"/>
        <xdr:cNvSpPr txBox="1"/>
      </xdr:nvSpPr>
      <xdr:spPr>
        <a:xfrm>
          <a:off x="8401685" y="9118600"/>
          <a:ext cx="174815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33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34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35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36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37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38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39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40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341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342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343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344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45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46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47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48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49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50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51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52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53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54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55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56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57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58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59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60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361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362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363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364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65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66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67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68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69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70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71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72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73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74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75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76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77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78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79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80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81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82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83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84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85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86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87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388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389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390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391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92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93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94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95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96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397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98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399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00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01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02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03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04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05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06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07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408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409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410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411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12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13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14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15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16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17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18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19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20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21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22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23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24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25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26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27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28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29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30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31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32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33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434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435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436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437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38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39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40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41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42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43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44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45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46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47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48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49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50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51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52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53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454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8600"/>
    <xdr:sp macro="" textlink="">
      <xdr:nvSpPr>
        <xdr:cNvPr id="2455" name="Text Box 52"/>
        <xdr:cNvSpPr txBox="1"/>
      </xdr:nvSpPr>
      <xdr:spPr>
        <a:xfrm>
          <a:off x="8140700" y="9118600"/>
          <a:ext cx="965200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456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5290" cy="229235"/>
    <xdr:sp macro="" textlink="">
      <xdr:nvSpPr>
        <xdr:cNvPr id="2457" name="Text Box 52"/>
        <xdr:cNvSpPr txBox="1"/>
      </xdr:nvSpPr>
      <xdr:spPr>
        <a:xfrm>
          <a:off x="8140700" y="9118600"/>
          <a:ext cx="965200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58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59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60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61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62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63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64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65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66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67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68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9235"/>
    <xdr:sp macro="" textlink="">
      <xdr:nvSpPr>
        <xdr:cNvPr id="2469" name="Text Box 52"/>
        <xdr:cNvSpPr txBox="1"/>
      </xdr:nvSpPr>
      <xdr:spPr>
        <a:xfrm>
          <a:off x="8140700" y="9118600"/>
          <a:ext cx="964565" cy="22923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70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8</xdr:col>
      <xdr:colOff>0</xdr:colOff>
      <xdr:row>30</xdr:row>
      <xdr:rowOff>0</xdr:rowOff>
    </xdr:from>
    <xdr:ext cx="964655" cy="228600"/>
    <xdr:sp macro="" textlink="">
      <xdr:nvSpPr>
        <xdr:cNvPr id="2471" name="Text Box 52"/>
        <xdr:cNvSpPr txBox="1"/>
      </xdr:nvSpPr>
      <xdr:spPr>
        <a:xfrm>
          <a:off x="8140700" y="9118600"/>
          <a:ext cx="964565" cy="228600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64"/>
  <sheetViews>
    <sheetView tabSelected="1" topLeftCell="A9" zoomScale="80" zoomScaleNormal="80" zoomScalePageLayoutView="80" workbookViewId="0">
      <selection activeCell="O15" activeCellId="1" sqref="O9:O10 O15:O25"/>
    </sheetView>
  </sheetViews>
  <sheetFormatPr baseColWidth="10" defaultColWidth="9" defaultRowHeight="15" x14ac:dyDescent="0.2"/>
  <cols>
    <col min="1" max="1" width="9" style="7" customWidth="1"/>
    <col min="2" max="2" width="13.83203125" style="8" bestFit="1" customWidth="1"/>
    <col min="3" max="3" width="76.1640625" style="9" bestFit="1" customWidth="1"/>
    <col min="4" max="5" width="9" style="10" customWidth="1"/>
    <col min="6" max="6" width="10.1640625" style="10" customWidth="1"/>
    <col min="7" max="8" width="9.6640625" style="11" customWidth="1"/>
    <col min="9" max="9" width="10.83203125" style="12" customWidth="1"/>
    <col min="10" max="10" width="13.33203125" style="12" customWidth="1"/>
    <col min="11" max="12" width="9.6640625" style="12" customWidth="1"/>
    <col min="13" max="13" width="9.83203125" style="12" customWidth="1"/>
    <col min="14" max="14" width="13.1640625" style="12" customWidth="1"/>
    <col min="15" max="15" width="9" style="12" customWidth="1"/>
    <col min="16" max="194" width="9" style="7"/>
  </cols>
  <sheetData>
    <row r="1" spans="1:194" s="1" customFormat="1" ht="34" hidden="1" customHeight="1" x14ac:dyDescent="0.2">
      <c r="A1" s="54" t="s">
        <v>0</v>
      </c>
      <c r="B1" s="55"/>
      <c r="C1" s="56"/>
      <c r="D1" s="55"/>
      <c r="E1" s="55"/>
      <c r="F1" s="57"/>
      <c r="G1" s="58"/>
      <c r="H1" s="58"/>
      <c r="I1" s="57"/>
      <c r="J1" s="57"/>
      <c r="K1" s="57"/>
      <c r="L1" s="57"/>
      <c r="M1" s="57"/>
      <c r="N1" s="57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</row>
    <row r="2" spans="1:194" s="1" customFormat="1" ht="34" hidden="1" customHeight="1" x14ac:dyDescent="0.2">
      <c r="A2" s="59" t="s">
        <v>1</v>
      </c>
      <c r="B2" s="59"/>
      <c r="C2" s="59"/>
      <c r="D2" s="59"/>
      <c r="E2" s="59"/>
      <c r="F2" s="60"/>
      <c r="G2" s="61"/>
      <c r="H2" s="61"/>
      <c r="I2" s="60"/>
      <c r="J2" s="60"/>
      <c r="K2" s="60"/>
      <c r="L2" s="60"/>
      <c r="M2" s="60"/>
      <c r="N2" s="60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</row>
    <row r="3" spans="1:194" s="1" customFormat="1" ht="34" hidden="1" customHeight="1" x14ac:dyDescent="0.2">
      <c r="A3" s="62" t="s">
        <v>2</v>
      </c>
      <c r="B3" s="63"/>
      <c r="C3" s="64"/>
      <c r="D3" s="65"/>
      <c r="E3" s="63"/>
      <c r="F3" s="66"/>
      <c r="G3" s="67"/>
      <c r="H3" s="67"/>
      <c r="I3" s="66"/>
      <c r="J3" s="66"/>
      <c r="K3" s="66"/>
      <c r="L3" s="66"/>
      <c r="M3" s="66"/>
      <c r="N3" s="68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</row>
    <row r="4" spans="1:194" s="1" customFormat="1" ht="34" hidden="1" customHeight="1" x14ac:dyDescent="0.2">
      <c r="A4" s="69" t="s">
        <v>3</v>
      </c>
      <c r="B4" s="70"/>
      <c r="C4" s="70"/>
      <c r="D4" s="71"/>
      <c r="E4" s="72"/>
      <c r="F4" s="73"/>
      <c r="G4" s="74"/>
      <c r="H4" s="74"/>
      <c r="I4" s="73"/>
      <c r="J4" s="73"/>
      <c r="K4" s="73"/>
      <c r="L4" s="73"/>
      <c r="M4" s="73"/>
      <c r="N4" s="7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</row>
    <row r="5" spans="1:194" s="1" customFormat="1" ht="34" hidden="1" customHeight="1" x14ac:dyDescent="0.2">
      <c r="A5" s="69" t="s">
        <v>4</v>
      </c>
      <c r="B5" s="76"/>
      <c r="C5" s="76"/>
      <c r="D5" s="77"/>
      <c r="E5" s="76"/>
      <c r="F5" s="78"/>
      <c r="G5" s="79"/>
      <c r="H5" s="79"/>
      <c r="I5" s="78"/>
      <c r="J5" s="78"/>
      <c r="K5" s="78"/>
      <c r="L5" s="78"/>
      <c r="M5" s="78"/>
      <c r="N5" s="80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</row>
    <row r="6" spans="1:194" s="1" customFormat="1" ht="34" hidden="1" customHeight="1" x14ac:dyDescent="0.2">
      <c r="A6" s="40" t="s">
        <v>5</v>
      </c>
      <c r="B6" s="41"/>
      <c r="C6" s="41"/>
      <c r="D6" s="42"/>
      <c r="E6" s="43"/>
      <c r="F6" s="44"/>
      <c r="G6" s="45"/>
      <c r="H6" s="45"/>
      <c r="I6" s="44"/>
      <c r="J6" s="44"/>
      <c r="K6" s="44"/>
      <c r="L6" s="44"/>
      <c r="M6" s="44"/>
      <c r="N6" s="46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</row>
    <row r="7" spans="1:194" s="2" customFormat="1" ht="34" customHeight="1" x14ac:dyDescent="0.2">
      <c r="A7" s="48" t="s">
        <v>6</v>
      </c>
      <c r="B7" s="49" t="s">
        <v>7</v>
      </c>
      <c r="C7" s="50" t="s">
        <v>8</v>
      </c>
      <c r="D7" s="51" t="s">
        <v>9</v>
      </c>
      <c r="E7" s="52" t="s">
        <v>10</v>
      </c>
      <c r="F7" s="52" t="s">
        <v>11</v>
      </c>
      <c r="G7" s="53" t="s">
        <v>12</v>
      </c>
      <c r="H7" s="53" t="s">
        <v>13</v>
      </c>
      <c r="I7" s="39" t="s">
        <v>14</v>
      </c>
      <c r="J7" s="39" t="s">
        <v>15</v>
      </c>
      <c r="K7" s="47" t="s">
        <v>16</v>
      </c>
      <c r="L7" s="47"/>
      <c r="M7" s="47"/>
      <c r="N7" s="39" t="s">
        <v>17</v>
      </c>
      <c r="O7" s="39" t="s">
        <v>18</v>
      </c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</row>
    <row r="8" spans="1:194" s="2" customFormat="1" ht="24" customHeight="1" x14ac:dyDescent="0.2">
      <c r="A8" s="48"/>
      <c r="B8" s="49"/>
      <c r="C8" s="50"/>
      <c r="D8" s="51"/>
      <c r="E8" s="52"/>
      <c r="F8" s="52"/>
      <c r="G8" s="53"/>
      <c r="H8" s="53"/>
      <c r="I8" s="39"/>
      <c r="J8" s="39"/>
      <c r="K8" s="36" t="s">
        <v>19</v>
      </c>
      <c r="L8" s="36" t="s">
        <v>20</v>
      </c>
      <c r="M8" s="36" t="s">
        <v>21</v>
      </c>
      <c r="N8" s="39"/>
      <c r="O8" s="39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</row>
    <row r="9" spans="1:194" s="3" customFormat="1" ht="30" customHeight="1" x14ac:dyDescent="0.2">
      <c r="A9" s="81">
        <v>1</v>
      </c>
      <c r="B9" s="81" t="s">
        <v>22</v>
      </c>
      <c r="C9" s="82" t="s">
        <v>23</v>
      </c>
      <c r="D9" s="83">
        <v>2500</v>
      </c>
      <c r="E9" s="81">
        <v>50</v>
      </c>
      <c r="F9" s="84">
        <f t="shared" ref="F9:F15" si="0">+D9/E9</f>
        <v>50</v>
      </c>
      <c r="G9" s="85">
        <v>12.3</v>
      </c>
      <c r="H9" s="85">
        <v>15.39</v>
      </c>
      <c r="I9" s="84">
        <f>G9*F9</f>
        <v>615</v>
      </c>
      <c r="J9" s="84">
        <f>H9*F9</f>
        <v>769.5</v>
      </c>
      <c r="K9" s="86">
        <v>67</v>
      </c>
      <c r="L9" s="86">
        <v>29</v>
      </c>
      <c r="M9" s="86">
        <v>37.5</v>
      </c>
      <c r="N9" s="84">
        <f>K9*L9*M9/1000000</f>
        <v>7.2862499999999997E-2</v>
      </c>
      <c r="O9" s="84">
        <f>N9*F9</f>
        <v>3.6431249999999999</v>
      </c>
    </row>
    <row r="10" spans="1:194" s="3" customFormat="1" ht="30" customHeight="1" x14ac:dyDescent="0.2">
      <c r="A10" s="81">
        <v>2</v>
      </c>
      <c r="B10" s="81" t="s">
        <v>24</v>
      </c>
      <c r="C10" s="82" t="s">
        <v>25</v>
      </c>
      <c r="D10" s="83">
        <v>500</v>
      </c>
      <c r="E10" s="81">
        <v>50</v>
      </c>
      <c r="F10" s="84">
        <f t="shared" si="0"/>
        <v>10</v>
      </c>
      <c r="G10" s="85">
        <v>12.3</v>
      </c>
      <c r="H10" s="85">
        <v>15.39</v>
      </c>
      <c r="I10" s="84">
        <f>G10*F10</f>
        <v>123</v>
      </c>
      <c r="J10" s="84">
        <f>H10*F10</f>
        <v>153.9</v>
      </c>
      <c r="K10" s="86">
        <v>67</v>
      </c>
      <c r="L10" s="86">
        <v>29</v>
      </c>
      <c r="M10" s="86">
        <v>37.5</v>
      </c>
      <c r="N10" s="84">
        <f>K10*L10*M10/1000000</f>
        <v>7.2862499999999997E-2</v>
      </c>
      <c r="O10" s="84">
        <f>N10*F10</f>
        <v>0.72862499999999997</v>
      </c>
    </row>
    <row r="11" spans="1:194" s="4" customFormat="1" ht="30" customHeight="1" x14ac:dyDescent="0.2">
      <c r="A11" s="13">
        <v>3</v>
      </c>
      <c r="B11" s="17" t="s">
        <v>26</v>
      </c>
      <c r="C11" s="18" t="s">
        <v>27</v>
      </c>
      <c r="D11" s="14">
        <v>1500</v>
      </c>
      <c r="E11" s="19">
        <v>12</v>
      </c>
      <c r="F11" s="15">
        <f t="shared" si="0"/>
        <v>125</v>
      </c>
      <c r="G11" s="20">
        <v>14.1</v>
      </c>
      <c r="H11" s="20">
        <v>15.6</v>
      </c>
      <c r="I11" s="15">
        <f>G11*F11</f>
        <v>1762.5</v>
      </c>
      <c r="J11" s="15">
        <f>H11*F11</f>
        <v>1950</v>
      </c>
      <c r="K11" s="37">
        <v>48.5</v>
      </c>
      <c r="L11" s="37">
        <v>38.5</v>
      </c>
      <c r="M11" s="37">
        <v>48.5</v>
      </c>
      <c r="N11" s="15">
        <f>K11*L11*M11/1000000</f>
        <v>9.0561625000000007E-2</v>
      </c>
      <c r="O11" s="15">
        <f>N11*F11</f>
        <v>11.320203125000001</v>
      </c>
    </row>
    <row r="12" spans="1:194" s="4" customFormat="1" ht="30" customHeight="1" x14ac:dyDescent="0.2">
      <c r="A12" s="13">
        <v>4</v>
      </c>
      <c r="B12" s="21" t="s">
        <v>28</v>
      </c>
      <c r="C12" s="19" t="s">
        <v>29</v>
      </c>
      <c r="D12" s="14">
        <v>390</v>
      </c>
      <c r="E12" s="22">
        <v>5</v>
      </c>
      <c r="F12" s="15">
        <f t="shared" si="0"/>
        <v>78</v>
      </c>
      <c r="G12" s="16">
        <v>10.8</v>
      </c>
      <c r="H12" s="16">
        <v>13.35</v>
      </c>
      <c r="I12" s="15">
        <f t="shared" ref="I12:I30" si="1">G12*F12</f>
        <v>842.40000000000009</v>
      </c>
      <c r="J12" s="15">
        <f t="shared" ref="J12:J30" si="2">H12*F12</f>
        <v>1041.3</v>
      </c>
      <c r="K12" s="15">
        <v>64</v>
      </c>
      <c r="L12" s="15">
        <v>20</v>
      </c>
      <c r="M12" s="15">
        <v>69</v>
      </c>
      <c r="N12" s="15">
        <f t="shared" ref="N12:N30" si="3">K12*L12*M12/1000000</f>
        <v>8.8319999999999996E-2</v>
      </c>
      <c r="O12" s="15">
        <f t="shared" ref="O12:O30" si="4">N12*F12</f>
        <v>6.88896</v>
      </c>
    </row>
    <row r="13" spans="1:194" s="4" customFormat="1" ht="30" customHeight="1" x14ac:dyDescent="0.2">
      <c r="A13" s="13">
        <v>5</v>
      </c>
      <c r="B13" s="21" t="s">
        <v>30</v>
      </c>
      <c r="C13" s="19" t="s">
        <v>31</v>
      </c>
      <c r="D13" s="14">
        <v>105</v>
      </c>
      <c r="E13" s="22">
        <v>5</v>
      </c>
      <c r="F13" s="15">
        <f t="shared" si="0"/>
        <v>21</v>
      </c>
      <c r="G13" s="16">
        <v>10.8</v>
      </c>
      <c r="H13" s="16">
        <v>13.35</v>
      </c>
      <c r="I13" s="15">
        <f t="shared" si="1"/>
        <v>226.8</v>
      </c>
      <c r="J13" s="15">
        <f t="shared" si="2"/>
        <v>280.34999999999997</v>
      </c>
      <c r="K13" s="15">
        <v>64</v>
      </c>
      <c r="L13" s="15">
        <v>20</v>
      </c>
      <c r="M13" s="15">
        <v>69</v>
      </c>
      <c r="N13" s="15">
        <f t="shared" si="3"/>
        <v>8.8319999999999996E-2</v>
      </c>
      <c r="O13" s="15">
        <f t="shared" si="4"/>
        <v>1.8547199999999999</v>
      </c>
    </row>
    <row r="14" spans="1:194" s="4" customFormat="1" ht="30" customHeight="1" x14ac:dyDescent="0.2">
      <c r="A14" s="13">
        <v>6</v>
      </c>
      <c r="B14" s="21" t="s">
        <v>32</v>
      </c>
      <c r="C14" s="19" t="s">
        <v>33</v>
      </c>
      <c r="D14" s="14">
        <v>299</v>
      </c>
      <c r="E14" s="22">
        <v>5</v>
      </c>
      <c r="F14" s="15">
        <f t="shared" si="0"/>
        <v>59.8</v>
      </c>
      <c r="G14" s="16">
        <v>10.5</v>
      </c>
      <c r="H14" s="16">
        <v>12.75</v>
      </c>
      <c r="I14" s="15">
        <f t="shared" si="1"/>
        <v>627.9</v>
      </c>
      <c r="J14" s="15">
        <f t="shared" si="2"/>
        <v>762.44999999999993</v>
      </c>
      <c r="K14" s="15">
        <v>64</v>
      </c>
      <c r="L14" s="15">
        <v>20</v>
      </c>
      <c r="M14" s="15">
        <v>69</v>
      </c>
      <c r="N14" s="15">
        <f t="shared" si="3"/>
        <v>8.8319999999999996E-2</v>
      </c>
      <c r="O14" s="15">
        <f t="shared" si="4"/>
        <v>5.2815359999999991</v>
      </c>
    </row>
    <row r="15" spans="1:194" s="4" customFormat="1" ht="30" customHeight="1" x14ac:dyDescent="0.2">
      <c r="A15" s="81">
        <v>7</v>
      </c>
      <c r="B15" s="87" t="s">
        <v>34</v>
      </c>
      <c r="C15" s="88" t="s">
        <v>35</v>
      </c>
      <c r="D15" s="83">
        <v>909</v>
      </c>
      <c r="E15" s="89">
        <v>100</v>
      </c>
      <c r="F15" s="84">
        <f t="shared" si="0"/>
        <v>9.09</v>
      </c>
      <c r="G15" s="90">
        <v>4.8</v>
      </c>
      <c r="H15" s="90">
        <v>6.7</v>
      </c>
      <c r="I15" s="84">
        <f t="shared" si="1"/>
        <v>43.631999999999998</v>
      </c>
      <c r="J15" s="84">
        <f t="shared" si="2"/>
        <v>60.902999999999999</v>
      </c>
      <c r="K15" s="89">
        <v>47.5</v>
      </c>
      <c r="L15" s="89">
        <v>29.5</v>
      </c>
      <c r="M15" s="89">
        <v>21.5</v>
      </c>
      <c r="N15" s="84">
        <f t="shared" si="3"/>
        <v>3.0126875000000001E-2</v>
      </c>
      <c r="O15" s="84">
        <f t="shared" si="4"/>
        <v>0.27385329375</v>
      </c>
    </row>
    <row r="16" spans="1:194" s="4" customFormat="1" ht="30" customHeight="1" x14ac:dyDescent="0.2">
      <c r="A16" s="81">
        <v>8</v>
      </c>
      <c r="B16" s="91" t="s">
        <v>36</v>
      </c>
      <c r="C16" s="92" t="s">
        <v>37</v>
      </c>
      <c r="D16" s="83">
        <v>410</v>
      </c>
      <c r="E16" s="89">
        <v>100</v>
      </c>
      <c r="F16" s="84">
        <f t="shared" ref="F16:F30" si="5">+D16/E16</f>
        <v>4.0999999999999996</v>
      </c>
      <c r="G16" s="90">
        <v>4.8</v>
      </c>
      <c r="H16" s="90">
        <v>6.7</v>
      </c>
      <c r="I16" s="84">
        <f t="shared" si="1"/>
        <v>19.679999999999996</v>
      </c>
      <c r="J16" s="84">
        <f t="shared" si="2"/>
        <v>27.47</v>
      </c>
      <c r="K16" s="89">
        <v>47.5</v>
      </c>
      <c r="L16" s="89">
        <v>29.5</v>
      </c>
      <c r="M16" s="89">
        <v>21.5</v>
      </c>
      <c r="N16" s="84">
        <f t="shared" si="3"/>
        <v>3.0126875000000001E-2</v>
      </c>
      <c r="O16" s="84">
        <f t="shared" si="4"/>
        <v>0.12352018749999999</v>
      </c>
    </row>
    <row r="17" spans="1:15" s="4" customFormat="1" ht="30" customHeight="1" x14ac:dyDescent="0.2">
      <c r="A17" s="81">
        <v>9</v>
      </c>
      <c r="B17" s="87" t="s">
        <v>38</v>
      </c>
      <c r="C17" s="88" t="s">
        <v>39</v>
      </c>
      <c r="D17" s="83">
        <v>989</v>
      </c>
      <c r="E17" s="89">
        <v>20</v>
      </c>
      <c r="F17" s="84">
        <f t="shared" si="5"/>
        <v>49.45</v>
      </c>
      <c r="G17" s="90">
        <v>4.2</v>
      </c>
      <c r="H17" s="90">
        <v>6.2</v>
      </c>
      <c r="I17" s="84">
        <f t="shared" si="1"/>
        <v>207.69000000000003</v>
      </c>
      <c r="J17" s="84">
        <f t="shared" si="2"/>
        <v>306.59000000000003</v>
      </c>
      <c r="K17" s="89">
        <v>47.5</v>
      </c>
      <c r="L17" s="89">
        <v>43.5</v>
      </c>
      <c r="M17" s="89">
        <v>26</v>
      </c>
      <c r="N17" s="84">
        <f t="shared" si="3"/>
        <v>5.3722499999999999E-2</v>
      </c>
      <c r="O17" s="84">
        <f t="shared" si="4"/>
        <v>2.6565776250000002</v>
      </c>
    </row>
    <row r="18" spans="1:15" s="4" customFormat="1" ht="30" customHeight="1" x14ac:dyDescent="0.2">
      <c r="A18" s="81">
        <v>10</v>
      </c>
      <c r="B18" s="93" t="s">
        <v>40</v>
      </c>
      <c r="C18" s="92" t="s">
        <v>41</v>
      </c>
      <c r="D18" s="83">
        <v>187</v>
      </c>
      <c r="E18" s="89">
        <v>20</v>
      </c>
      <c r="F18" s="84">
        <f t="shared" si="5"/>
        <v>9.35</v>
      </c>
      <c r="G18" s="90">
        <v>4.2</v>
      </c>
      <c r="H18" s="90">
        <v>6.2</v>
      </c>
      <c r="I18" s="84">
        <f t="shared" si="1"/>
        <v>39.270000000000003</v>
      </c>
      <c r="J18" s="84">
        <f t="shared" si="2"/>
        <v>57.97</v>
      </c>
      <c r="K18" s="89">
        <v>47.5</v>
      </c>
      <c r="L18" s="89">
        <v>43.5</v>
      </c>
      <c r="M18" s="89">
        <v>26</v>
      </c>
      <c r="N18" s="84">
        <f t="shared" si="3"/>
        <v>5.3722499999999999E-2</v>
      </c>
      <c r="O18" s="84">
        <f t="shared" si="4"/>
        <v>0.50230537499999994</v>
      </c>
    </row>
    <row r="19" spans="1:15" s="4" customFormat="1" ht="30" customHeight="1" x14ac:dyDescent="0.2">
      <c r="A19" s="81">
        <v>11</v>
      </c>
      <c r="B19" s="93" t="s">
        <v>42</v>
      </c>
      <c r="C19" s="92" t="s">
        <v>43</v>
      </c>
      <c r="D19" s="83">
        <v>290</v>
      </c>
      <c r="E19" s="89">
        <v>20</v>
      </c>
      <c r="F19" s="84">
        <f t="shared" si="5"/>
        <v>14.5</v>
      </c>
      <c r="G19" s="90">
        <v>4.2</v>
      </c>
      <c r="H19" s="90">
        <v>6.2</v>
      </c>
      <c r="I19" s="84">
        <f t="shared" si="1"/>
        <v>60.900000000000006</v>
      </c>
      <c r="J19" s="84">
        <f t="shared" si="2"/>
        <v>89.9</v>
      </c>
      <c r="K19" s="89">
        <v>47.5</v>
      </c>
      <c r="L19" s="89">
        <v>43.5</v>
      </c>
      <c r="M19" s="89">
        <v>26</v>
      </c>
      <c r="N19" s="84">
        <f t="shared" si="3"/>
        <v>5.3722499999999999E-2</v>
      </c>
      <c r="O19" s="84">
        <f t="shared" si="4"/>
        <v>0.77897625000000004</v>
      </c>
    </row>
    <row r="20" spans="1:15" s="4" customFormat="1" ht="30" customHeight="1" x14ac:dyDescent="0.2">
      <c r="A20" s="81">
        <v>12</v>
      </c>
      <c r="B20" s="93" t="s">
        <v>44</v>
      </c>
      <c r="C20" s="92" t="s">
        <v>45</v>
      </c>
      <c r="D20" s="83">
        <v>500</v>
      </c>
      <c r="E20" s="89">
        <v>30</v>
      </c>
      <c r="F20" s="84">
        <f t="shared" si="5"/>
        <v>16.666666666666668</v>
      </c>
      <c r="G20" s="90">
        <v>3.84</v>
      </c>
      <c r="H20" s="90">
        <v>6</v>
      </c>
      <c r="I20" s="84">
        <f t="shared" si="1"/>
        <v>64</v>
      </c>
      <c r="J20" s="84">
        <f t="shared" si="2"/>
        <v>100</v>
      </c>
      <c r="K20" s="88">
        <v>54</v>
      </c>
      <c r="L20" s="89">
        <v>43.5</v>
      </c>
      <c r="M20" s="88">
        <v>20.5</v>
      </c>
      <c r="N20" s="84">
        <f t="shared" si="3"/>
        <v>4.8154500000000003E-2</v>
      </c>
      <c r="O20" s="84">
        <f t="shared" si="4"/>
        <v>0.80257500000000015</v>
      </c>
    </row>
    <row r="21" spans="1:15" s="4" customFormat="1" ht="30" customHeight="1" x14ac:dyDescent="0.2">
      <c r="A21" s="81">
        <v>13</v>
      </c>
      <c r="B21" s="93" t="s">
        <v>46</v>
      </c>
      <c r="C21" s="92" t="s">
        <v>47</v>
      </c>
      <c r="D21" s="83">
        <v>68</v>
      </c>
      <c r="E21" s="89">
        <v>30</v>
      </c>
      <c r="F21" s="84">
        <f t="shared" si="5"/>
        <v>2.2666666666666666</v>
      </c>
      <c r="G21" s="90">
        <v>3.84</v>
      </c>
      <c r="H21" s="90">
        <v>6</v>
      </c>
      <c r="I21" s="84">
        <f t="shared" si="1"/>
        <v>8.7039999999999988</v>
      </c>
      <c r="J21" s="84">
        <f t="shared" si="2"/>
        <v>13.6</v>
      </c>
      <c r="K21" s="88">
        <v>54</v>
      </c>
      <c r="L21" s="89">
        <v>43.5</v>
      </c>
      <c r="M21" s="88">
        <v>20.5</v>
      </c>
      <c r="N21" s="84">
        <f t="shared" si="3"/>
        <v>4.8154500000000003E-2</v>
      </c>
      <c r="O21" s="84">
        <f t="shared" si="4"/>
        <v>0.1091502</v>
      </c>
    </row>
    <row r="22" spans="1:15" s="4" customFormat="1" ht="30" customHeight="1" x14ac:dyDescent="0.2">
      <c r="A22" s="81">
        <v>14</v>
      </c>
      <c r="B22" s="93" t="s">
        <v>48</v>
      </c>
      <c r="C22" s="92" t="s">
        <v>49</v>
      </c>
      <c r="D22" s="83">
        <v>150</v>
      </c>
      <c r="E22" s="89">
        <v>30</v>
      </c>
      <c r="F22" s="84">
        <f t="shared" si="5"/>
        <v>5</v>
      </c>
      <c r="G22" s="90">
        <v>3.84</v>
      </c>
      <c r="H22" s="90">
        <v>6</v>
      </c>
      <c r="I22" s="84">
        <f t="shared" si="1"/>
        <v>19.2</v>
      </c>
      <c r="J22" s="84">
        <f t="shared" si="2"/>
        <v>30</v>
      </c>
      <c r="K22" s="88">
        <v>54</v>
      </c>
      <c r="L22" s="89">
        <v>43.5</v>
      </c>
      <c r="M22" s="88">
        <v>20.5</v>
      </c>
      <c r="N22" s="84">
        <f t="shared" si="3"/>
        <v>4.8154500000000003E-2</v>
      </c>
      <c r="O22" s="84">
        <f t="shared" si="4"/>
        <v>0.2407725</v>
      </c>
    </row>
    <row r="23" spans="1:15" s="5" customFormat="1" ht="30" customHeight="1" x14ac:dyDescent="0.2">
      <c r="A23" s="81">
        <v>15</v>
      </c>
      <c r="B23" s="93" t="s">
        <v>50</v>
      </c>
      <c r="C23" s="92" t="s">
        <v>51</v>
      </c>
      <c r="D23" s="83">
        <v>109</v>
      </c>
      <c r="E23" s="89">
        <v>80</v>
      </c>
      <c r="F23" s="84">
        <f t="shared" si="5"/>
        <v>1.3625</v>
      </c>
      <c r="G23" s="90">
        <v>5.2</v>
      </c>
      <c r="H23" s="90">
        <v>7.8</v>
      </c>
      <c r="I23" s="84">
        <f t="shared" si="1"/>
        <v>7.0850000000000009</v>
      </c>
      <c r="J23" s="84">
        <f t="shared" si="2"/>
        <v>10.6275</v>
      </c>
      <c r="K23" s="88">
        <v>50.5</v>
      </c>
      <c r="L23" s="88">
        <v>45.5</v>
      </c>
      <c r="M23" s="88">
        <v>27.5</v>
      </c>
      <c r="N23" s="84">
        <f t="shared" si="3"/>
        <v>6.3188124999999998E-2</v>
      </c>
      <c r="O23" s="84">
        <f t="shared" si="4"/>
        <v>8.60938203125E-2</v>
      </c>
    </row>
    <row r="24" spans="1:15" s="5" customFormat="1" ht="30" customHeight="1" x14ac:dyDescent="0.2">
      <c r="A24" s="81">
        <v>16</v>
      </c>
      <c r="B24" s="93" t="s">
        <v>52</v>
      </c>
      <c r="C24" s="92" t="s">
        <v>53</v>
      </c>
      <c r="D24" s="83">
        <v>108</v>
      </c>
      <c r="E24" s="89">
        <v>80</v>
      </c>
      <c r="F24" s="84">
        <f t="shared" si="5"/>
        <v>1.35</v>
      </c>
      <c r="G24" s="90">
        <v>5.2</v>
      </c>
      <c r="H24" s="90">
        <v>7.8</v>
      </c>
      <c r="I24" s="84">
        <f t="shared" si="1"/>
        <v>7.0200000000000005</v>
      </c>
      <c r="J24" s="84">
        <f t="shared" si="2"/>
        <v>10.530000000000001</v>
      </c>
      <c r="K24" s="88">
        <v>50.5</v>
      </c>
      <c r="L24" s="88">
        <v>45.5</v>
      </c>
      <c r="M24" s="88">
        <v>27.5</v>
      </c>
      <c r="N24" s="84">
        <f t="shared" si="3"/>
        <v>6.3188124999999998E-2</v>
      </c>
      <c r="O24" s="84">
        <f t="shared" si="4"/>
        <v>8.530396875E-2</v>
      </c>
    </row>
    <row r="25" spans="1:15" s="5" customFormat="1" ht="30" customHeight="1" x14ac:dyDescent="0.2">
      <c r="A25" s="81">
        <v>17</v>
      </c>
      <c r="B25" s="93" t="s">
        <v>54</v>
      </c>
      <c r="C25" s="92" t="s">
        <v>55</v>
      </c>
      <c r="D25" s="83">
        <v>1989</v>
      </c>
      <c r="E25" s="89">
        <v>20</v>
      </c>
      <c r="F25" s="84">
        <f t="shared" si="5"/>
        <v>99.45</v>
      </c>
      <c r="G25" s="90">
        <v>5.68</v>
      </c>
      <c r="H25" s="90">
        <v>7.7</v>
      </c>
      <c r="I25" s="84">
        <f t="shared" si="1"/>
        <v>564.87599999999998</v>
      </c>
      <c r="J25" s="84">
        <f t="shared" si="2"/>
        <v>765.76499999999999</v>
      </c>
      <c r="K25" s="89">
        <v>47.5</v>
      </c>
      <c r="L25" s="89">
        <v>43.5</v>
      </c>
      <c r="M25" s="89">
        <v>26</v>
      </c>
      <c r="N25" s="84">
        <f t="shared" si="3"/>
        <v>5.3722499999999999E-2</v>
      </c>
      <c r="O25" s="84">
        <f t="shared" si="4"/>
        <v>5.3427026250000003</v>
      </c>
    </row>
    <row r="26" spans="1:15" s="5" customFormat="1" ht="30" customHeight="1" x14ac:dyDescent="0.2">
      <c r="A26" s="13">
        <v>18</v>
      </c>
      <c r="B26" s="28" t="s">
        <v>56</v>
      </c>
      <c r="C26" s="27" t="s">
        <v>57</v>
      </c>
      <c r="D26" s="14">
        <v>170</v>
      </c>
      <c r="E26" s="24">
        <v>20</v>
      </c>
      <c r="F26" s="15">
        <f t="shared" si="5"/>
        <v>8.5</v>
      </c>
      <c r="G26" s="25">
        <v>5.68</v>
      </c>
      <c r="H26" s="25">
        <v>7.7</v>
      </c>
      <c r="I26" s="15">
        <f t="shared" si="1"/>
        <v>48.28</v>
      </c>
      <c r="J26" s="15">
        <f t="shared" si="2"/>
        <v>65.45</v>
      </c>
      <c r="K26" s="24">
        <v>47.5</v>
      </c>
      <c r="L26" s="24">
        <v>43.5</v>
      </c>
      <c r="M26" s="24">
        <v>26</v>
      </c>
      <c r="N26" s="15">
        <f t="shared" si="3"/>
        <v>5.3722499999999999E-2</v>
      </c>
      <c r="O26" s="15">
        <f t="shared" si="4"/>
        <v>0.45664125</v>
      </c>
    </row>
    <row r="27" spans="1:15" s="5" customFormat="1" ht="30" customHeight="1" x14ac:dyDescent="0.2">
      <c r="A27" s="13">
        <v>19</v>
      </c>
      <c r="B27" s="26" t="s">
        <v>58</v>
      </c>
      <c r="C27" s="27" t="s">
        <v>59</v>
      </c>
      <c r="D27" s="14">
        <v>4997</v>
      </c>
      <c r="E27" s="24">
        <v>50</v>
      </c>
      <c r="F27" s="15">
        <f t="shared" si="5"/>
        <v>99.94</v>
      </c>
      <c r="G27" s="25">
        <v>1.2</v>
      </c>
      <c r="H27" s="25">
        <v>2</v>
      </c>
      <c r="I27" s="15">
        <f t="shared" si="1"/>
        <v>119.928</v>
      </c>
      <c r="J27" s="15">
        <f t="shared" si="2"/>
        <v>199.88</v>
      </c>
      <c r="K27" s="23">
        <v>25</v>
      </c>
      <c r="L27" s="23">
        <v>25.5</v>
      </c>
      <c r="M27" s="23">
        <v>20.5</v>
      </c>
      <c r="N27" s="15">
        <f t="shared" si="3"/>
        <v>1.3068750000000001E-2</v>
      </c>
      <c r="O27" s="15">
        <f t="shared" si="4"/>
        <v>1.306090875</v>
      </c>
    </row>
    <row r="28" spans="1:15" s="5" customFormat="1" ht="30" customHeight="1" x14ac:dyDescent="0.2">
      <c r="A28" s="13">
        <v>20</v>
      </c>
      <c r="B28" s="26" t="s">
        <v>60</v>
      </c>
      <c r="C28" s="27" t="s">
        <v>61</v>
      </c>
      <c r="D28" s="14">
        <v>4996</v>
      </c>
      <c r="E28" s="24">
        <v>50</v>
      </c>
      <c r="F28" s="15">
        <f t="shared" si="5"/>
        <v>99.92</v>
      </c>
      <c r="G28" s="25">
        <v>1.65</v>
      </c>
      <c r="H28" s="25">
        <v>3.4</v>
      </c>
      <c r="I28" s="15">
        <f t="shared" si="1"/>
        <v>164.86799999999999</v>
      </c>
      <c r="J28" s="15">
        <f t="shared" si="2"/>
        <v>339.72800000000001</v>
      </c>
      <c r="K28" s="23">
        <v>30.5</v>
      </c>
      <c r="L28" s="23">
        <v>30.5</v>
      </c>
      <c r="M28" s="23">
        <v>25</v>
      </c>
      <c r="N28" s="15">
        <f t="shared" si="3"/>
        <v>2.3256249999999999E-2</v>
      </c>
      <c r="O28" s="15">
        <f t="shared" si="4"/>
        <v>2.3237644999999998</v>
      </c>
    </row>
    <row r="29" spans="1:15" s="5" customFormat="1" ht="30" customHeight="1" x14ac:dyDescent="0.2">
      <c r="A29" s="13">
        <v>21</v>
      </c>
      <c r="B29" s="26" t="s">
        <v>62</v>
      </c>
      <c r="C29" s="27" t="s">
        <v>63</v>
      </c>
      <c r="D29" s="14">
        <v>250</v>
      </c>
      <c r="E29" s="24">
        <v>50</v>
      </c>
      <c r="F29" s="15">
        <f t="shared" si="5"/>
        <v>5</v>
      </c>
      <c r="G29" s="29">
        <v>2.0299999999999998</v>
      </c>
      <c r="H29" s="29">
        <v>4</v>
      </c>
      <c r="I29" s="15">
        <f t="shared" si="1"/>
        <v>10.149999999999999</v>
      </c>
      <c r="J29" s="15">
        <f t="shared" si="2"/>
        <v>20</v>
      </c>
      <c r="K29" s="23">
        <v>33</v>
      </c>
      <c r="L29" s="23">
        <v>33</v>
      </c>
      <c r="M29" s="23">
        <v>27.5</v>
      </c>
      <c r="N29" s="15">
        <f t="shared" si="3"/>
        <v>2.9947499999999998E-2</v>
      </c>
      <c r="O29" s="15">
        <f t="shared" si="4"/>
        <v>0.1497375</v>
      </c>
    </row>
    <row r="30" spans="1:15" s="5" customFormat="1" ht="30" customHeight="1" x14ac:dyDescent="0.2">
      <c r="A30" s="13">
        <v>22</v>
      </c>
      <c r="B30" s="30" t="s">
        <v>64</v>
      </c>
      <c r="C30" s="31" t="s">
        <v>65</v>
      </c>
      <c r="D30" s="14">
        <v>970</v>
      </c>
      <c r="E30" s="24">
        <v>30</v>
      </c>
      <c r="F30" s="15">
        <f t="shared" si="5"/>
        <v>32.333333333333336</v>
      </c>
      <c r="G30" s="29">
        <v>15</v>
      </c>
      <c r="H30" s="29">
        <v>15.6</v>
      </c>
      <c r="I30" s="15">
        <f t="shared" si="1"/>
        <v>485.00000000000006</v>
      </c>
      <c r="J30" s="15">
        <f t="shared" si="2"/>
        <v>504.40000000000003</v>
      </c>
      <c r="K30" s="23">
        <v>61.5</v>
      </c>
      <c r="L30" s="23">
        <v>51.5</v>
      </c>
      <c r="M30" s="23">
        <v>27.5</v>
      </c>
      <c r="N30" s="15">
        <f t="shared" si="3"/>
        <v>8.7099375000000007E-2</v>
      </c>
      <c r="O30" s="15">
        <f t="shared" si="4"/>
        <v>2.8162131250000004</v>
      </c>
    </row>
    <row r="31" spans="1:15" s="6" customFormat="1" ht="30" customHeight="1" x14ac:dyDescent="0.2">
      <c r="A31" s="13" t="s">
        <v>66</v>
      </c>
      <c r="B31" s="13"/>
      <c r="C31" s="32"/>
      <c r="D31" s="33">
        <f>SUM(D9:D30)</f>
        <v>22386</v>
      </c>
      <c r="E31" s="33"/>
      <c r="F31" s="34">
        <f>SUM(F9:F30)</f>
        <v>802.07916666666665</v>
      </c>
      <c r="G31" s="33"/>
      <c r="H31" s="33"/>
      <c r="I31" s="34">
        <f>SUM(I9:I30)</f>
        <v>6067.8829999999998</v>
      </c>
      <c r="J31" s="34">
        <f>SUM(J9:J30)</f>
        <v>7560.3135000000002</v>
      </c>
      <c r="K31" s="33"/>
      <c r="L31" s="33"/>
      <c r="M31" s="33"/>
      <c r="N31" s="15">
        <f>SUM(N9:N30)</f>
        <v>1.2543244999999998</v>
      </c>
      <c r="O31" s="15">
        <f>SUM(O9:O30)</f>
        <v>47.771447220312496</v>
      </c>
    </row>
    <row r="32" spans="1:15" s="7" customFormat="1" ht="30" customHeight="1" x14ac:dyDescent="0.2">
      <c r="B32" s="8"/>
      <c r="C32" s="9"/>
      <c r="D32" s="10"/>
      <c r="E32" s="10"/>
      <c r="F32" s="10"/>
      <c r="G32" s="11"/>
      <c r="H32" s="11"/>
      <c r="I32" s="12"/>
      <c r="J32" s="12"/>
      <c r="K32" s="12"/>
      <c r="L32" s="12"/>
      <c r="M32" s="12"/>
      <c r="N32" s="12"/>
      <c r="O32" s="12"/>
    </row>
    <row r="33" spans="2:15" s="7" customFormat="1" ht="30" customHeight="1" x14ac:dyDescent="0.2">
      <c r="B33" s="8"/>
      <c r="C33" s="9"/>
      <c r="D33" s="10"/>
      <c r="E33" s="10"/>
      <c r="F33" s="10"/>
      <c r="G33" s="11"/>
      <c r="H33" s="11"/>
      <c r="I33" s="12"/>
      <c r="J33" s="12"/>
      <c r="K33" s="12"/>
      <c r="L33" s="12"/>
      <c r="M33" s="12"/>
      <c r="N33" s="12"/>
      <c r="O33" s="12"/>
    </row>
    <row r="34" spans="2:15" s="7" customFormat="1" ht="30" customHeight="1" x14ac:dyDescent="0.2">
      <c r="B34" s="8"/>
      <c r="C34" s="9"/>
      <c r="D34" s="10"/>
      <c r="E34" s="10"/>
      <c r="F34" s="10"/>
      <c r="G34" s="11"/>
      <c r="H34" s="11"/>
      <c r="I34" s="12"/>
      <c r="J34" s="12"/>
      <c r="K34" s="12"/>
      <c r="L34" s="12"/>
      <c r="M34" s="12"/>
      <c r="N34" s="12"/>
      <c r="O34" s="12"/>
    </row>
    <row r="35" spans="2:15" s="7" customFormat="1" ht="30" customHeight="1" x14ac:dyDescent="0.2">
      <c r="B35" s="8"/>
      <c r="C35" s="9"/>
      <c r="D35" s="10"/>
      <c r="E35" s="10"/>
      <c r="F35" s="10"/>
      <c r="G35" s="11"/>
      <c r="H35" s="11"/>
      <c r="I35" s="12"/>
      <c r="J35" s="12"/>
      <c r="K35" s="12"/>
      <c r="L35" s="12"/>
      <c r="M35" s="12"/>
      <c r="N35" s="12"/>
      <c r="O35" s="12"/>
    </row>
    <row r="36" spans="2:15" s="7" customFormat="1" ht="30" customHeight="1" x14ac:dyDescent="0.2">
      <c r="B36" s="8"/>
      <c r="C36" s="9"/>
      <c r="D36" s="10"/>
      <c r="E36" s="10"/>
      <c r="F36" s="10"/>
      <c r="G36" s="11"/>
      <c r="H36" s="11"/>
      <c r="I36" s="12"/>
      <c r="J36" s="12"/>
      <c r="K36" s="12"/>
      <c r="L36" s="12"/>
      <c r="M36" s="12"/>
      <c r="N36" s="12"/>
      <c r="O36" s="12"/>
    </row>
    <row r="37" spans="2:15" s="7" customFormat="1" ht="30" customHeight="1" x14ac:dyDescent="0.2">
      <c r="B37" s="8"/>
      <c r="C37" s="9"/>
      <c r="D37" s="10"/>
      <c r="E37" s="10"/>
      <c r="F37" s="10"/>
      <c r="G37" s="11"/>
      <c r="H37" s="11"/>
      <c r="I37" s="12"/>
      <c r="J37" s="12"/>
      <c r="K37" s="12"/>
      <c r="L37" s="12"/>
      <c r="M37" s="12"/>
      <c r="N37" s="12"/>
      <c r="O37" s="12"/>
    </row>
    <row r="38" spans="2:15" s="7" customFormat="1" ht="30" customHeight="1" x14ac:dyDescent="0.2">
      <c r="B38" s="8"/>
      <c r="C38" s="9"/>
      <c r="D38" s="10"/>
      <c r="E38" s="10"/>
      <c r="F38" s="10"/>
      <c r="G38" s="11"/>
      <c r="H38" s="11"/>
      <c r="I38" s="12"/>
      <c r="J38" s="12"/>
      <c r="K38" s="12"/>
      <c r="L38" s="12"/>
      <c r="M38" s="12"/>
      <c r="N38" s="12"/>
      <c r="O38" s="12"/>
    </row>
    <row r="39" spans="2:15" s="7" customFormat="1" ht="30" customHeight="1" x14ac:dyDescent="0.2">
      <c r="B39" s="8"/>
      <c r="C39" s="9"/>
      <c r="D39" s="10"/>
      <c r="E39" s="10"/>
      <c r="F39" s="10"/>
      <c r="G39" s="11"/>
      <c r="H39" s="11"/>
      <c r="I39" s="12"/>
      <c r="J39" s="12"/>
      <c r="K39" s="12"/>
      <c r="L39" s="12"/>
      <c r="M39" s="12"/>
      <c r="N39" s="12"/>
      <c r="O39" s="12"/>
    </row>
    <row r="40" spans="2:15" s="7" customFormat="1" ht="30" customHeight="1" x14ac:dyDescent="0.2">
      <c r="B40" s="8"/>
      <c r="C40" s="9"/>
      <c r="D40" s="10"/>
      <c r="E40" s="10"/>
      <c r="F40" s="10"/>
      <c r="G40" s="11"/>
      <c r="H40" s="11"/>
      <c r="I40" s="12"/>
      <c r="J40" s="12"/>
      <c r="K40" s="12"/>
      <c r="L40" s="12"/>
      <c r="M40" s="12"/>
      <c r="N40" s="12"/>
      <c r="O40" s="12"/>
    </row>
    <row r="41" spans="2:15" s="7" customFormat="1" ht="30" customHeight="1" x14ac:dyDescent="0.2">
      <c r="B41" s="8"/>
      <c r="C41" s="9"/>
      <c r="D41" s="10"/>
      <c r="E41" s="10"/>
      <c r="F41" s="10"/>
      <c r="G41" s="11"/>
      <c r="H41" s="11"/>
      <c r="I41" s="12"/>
      <c r="J41" s="12"/>
      <c r="K41" s="12"/>
      <c r="L41" s="12"/>
      <c r="M41" s="12"/>
      <c r="N41" s="12"/>
      <c r="O41" s="12"/>
    </row>
    <row r="42" spans="2:15" s="7" customFormat="1" ht="30" customHeight="1" x14ac:dyDescent="0.2">
      <c r="B42" s="8"/>
      <c r="C42" s="9"/>
      <c r="D42" s="10"/>
      <c r="E42" s="10"/>
      <c r="F42" s="10"/>
      <c r="G42" s="11"/>
      <c r="H42" s="11"/>
      <c r="I42" s="12"/>
      <c r="J42" s="12"/>
      <c r="K42" s="12"/>
      <c r="L42" s="12"/>
      <c r="M42" s="12"/>
      <c r="N42" s="12"/>
      <c r="O42" s="12"/>
    </row>
    <row r="43" spans="2:15" s="7" customFormat="1" ht="30" customHeight="1" x14ac:dyDescent="0.2">
      <c r="B43" s="8"/>
      <c r="C43" s="9"/>
      <c r="D43" s="10"/>
      <c r="E43" s="10"/>
      <c r="F43" s="10"/>
      <c r="G43" s="11"/>
      <c r="H43" s="11"/>
      <c r="I43" s="12"/>
      <c r="J43" s="12"/>
      <c r="K43" s="12"/>
      <c r="L43" s="12"/>
      <c r="M43" s="12"/>
      <c r="N43" s="12"/>
      <c r="O43" s="12"/>
    </row>
    <row r="44" spans="2:15" s="7" customFormat="1" ht="30" customHeight="1" x14ac:dyDescent="0.2">
      <c r="B44" s="8"/>
      <c r="C44" s="9"/>
      <c r="D44" s="10"/>
      <c r="E44" s="10"/>
      <c r="F44" s="10"/>
      <c r="G44" s="11"/>
      <c r="H44" s="11"/>
      <c r="I44" s="12"/>
      <c r="J44" s="12"/>
      <c r="K44" s="12"/>
      <c r="L44" s="12"/>
      <c r="M44" s="12"/>
      <c r="N44" s="12"/>
      <c r="O44" s="12"/>
    </row>
    <row r="45" spans="2:15" s="7" customFormat="1" ht="30" customHeight="1" x14ac:dyDescent="0.2">
      <c r="B45" s="8"/>
      <c r="C45" s="9"/>
      <c r="D45" s="10"/>
      <c r="E45" s="10"/>
      <c r="F45" s="10"/>
      <c r="G45" s="11"/>
      <c r="H45" s="11"/>
      <c r="I45" s="12"/>
      <c r="J45" s="12"/>
      <c r="K45" s="12"/>
      <c r="L45" s="12"/>
      <c r="M45" s="12"/>
      <c r="N45" s="12"/>
      <c r="O45" s="12"/>
    </row>
    <row r="46" spans="2:15" s="7" customFormat="1" ht="30" customHeight="1" x14ac:dyDescent="0.2">
      <c r="B46" s="8"/>
      <c r="C46" s="9"/>
      <c r="D46" s="10"/>
      <c r="E46" s="10"/>
      <c r="F46" s="10"/>
      <c r="G46" s="11"/>
      <c r="H46" s="11"/>
      <c r="I46" s="12"/>
      <c r="J46" s="12"/>
      <c r="K46" s="12"/>
      <c r="L46" s="12"/>
      <c r="M46" s="12"/>
      <c r="N46" s="12"/>
      <c r="O46" s="12"/>
    </row>
    <row r="47" spans="2:15" s="7" customFormat="1" ht="30" customHeight="1" x14ac:dyDescent="0.2">
      <c r="B47" s="8"/>
      <c r="C47" s="9"/>
      <c r="D47" s="10"/>
      <c r="E47" s="10"/>
      <c r="F47" s="10"/>
      <c r="G47" s="11"/>
      <c r="H47" s="11"/>
      <c r="I47" s="12"/>
      <c r="J47" s="12"/>
      <c r="K47" s="12"/>
      <c r="L47" s="12"/>
      <c r="M47" s="12"/>
      <c r="N47" s="12"/>
      <c r="O47" s="12"/>
    </row>
    <row r="48" spans="2:15" s="7" customFormat="1" ht="30" customHeight="1" x14ac:dyDescent="0.2">
      <c r="B48" s="8"/>
      <c r="C48" s="9"/>
      <c r="D48" s="10"/>
      <c r="E48" s="10"/>
      <c r="F48" s="10"/>
      <c r="G48" s="11"/>
      <c r="H48" s="11"/>
      <c r="I48" s="12"/>
      <c r="J48" s="12"/>
      <c r="K48" s="12"/>
      <c r="L48" s="12"/>
      <c r="M48" s="12"/>
      <c r="N48" s="12"/>
      <c r="O48" s="12"/>
    </row>
    <row r="49" spans="2:15" s="7" customFormat="1" ht="30" customHeight="1" x14ac:dyDescent="0.2">
      <c r="B49" s="8"/>
      <c r="C49" s="9"/>
      <c r="D49" s="10"/>
      <c r="E49" s="10"/>
      <c r="F49" s="10"/>
      <c r="G49" s="11"/>
      <c r="H49" s="11"/>
      <c r="I49" s="12"/>
      <c r="J49" s="12"/>
      <c r="K49" s="12"/>
      <c r="L49" s="12"/>
      <c r="M49" s="12"/>
      <c r="N49" s="12"/>
      <c r="O49" s="12"/>
    </row>
    <row r="50" spans="2:15" s="7" customFormat="1" ht="30" customHeight="1" x14ac:dyDescent="0.2">
      <c r="B50" s="8"/>
      <c r="C50" s="9"/>
      <c r="D50" s="10"/>
      <c r="E50" s="10"/>
      <c r="F50" s="10"/>
      <c r="G50" s="11"/>
      <c r="H50" s="11"/>
      <c r="I50" s="12"/>
      <c r="J50" s="12"/>
      <c r="K50" s="12"/>
      <c r="L50" s="12"/>
      <c r="M50" s="12"/>
      <c r="N50" s="12"/>
      <c r="O50" s="12"/>
    </row>
    <row r="51" spans="2:15" s="7" customFormat="1" ht="30" customHeight="1" x14ac:dyDescent="0.2">
      <c r="B51" s="8"/>
      <c r="C51" s="9"/>
      <c r="D51" s="10"/>
      <c r="E51" s="10"/>
      <c r="F51" s="10"/>
      <c r="G51" s="11"/>
      <c r="H51" s="11"/>
      <c r="I51" s="12"/>
      <c r="J51" s="12"/>
      <c r="K51" s="12"/>
      <c r="L51" s="12"/>
      <c r="M51" s="12"/>
      <c r="N51" s="12"/>
      <c r="O51" s="12"/>
    </row>
    <row r="52" spans="2:15" s="7" customFormat="1" ht="30" customHeight="1" x14ac:dyDescent="0.2">
      <c r="B52" s="8"/>
      <c r="C52" s="9"/>
      <c r="D52" s="10"/>
      <c r="E52" s="10"/>
      <c r="F52" s="10"/>
      <c r="G52" s="11"/>
      <c r="H52" s="11"/>
      <c r="I52" s="12"/>
      <c r="J52" s="12"/>
      <c r="K52" s="12"/>
      <c r="L52" s="12"/>
      <c r="M52" s="12"/>
      <c r="N52" s="12"/>
      <c r="O52" s="12"/>
    </row>
    <row r="53" spans="2:15" s="7" customFormat="1" ht="30" customHeight="1" x14ac:dyDescent="0.2">
      <c r="B53" s="8"/>
      <c r="C53" s="9"/>
      <c r="D53" s="10"/>
      <c r="E53" s="10"/>
      <c r="F53" s="10"/>
      <c r="G53" s="11"/>
      <c r="H53" s="11"/>
      <c r="I53" s="12"/>
      <c r="J53" s="12"/>
      <c r="K53" s="12"/>
      <c r="L53" s="12"/>
      <c r="M53" s="12"/>
      <c r="N53" s="12"/>
      <c r="O53" s="12"/>
    </row>
    <row r="54" spans="2:15" s="7" customFormat="1" ht="30" customHeight="1" x14ac:dyDescent="0.2">
      <c r="B54" s="8"/>
      <c r="C54" s="9"/>
      <c r="D54" s="10"/>
      <c r="E54" s="10"/>
      <c r="F54" s="10"/>
      <c r="G54" s="11"/>
      <c r="H54" s="11"/>
      <c r="I54" s="12"/>
      <c r="J54" s="12"/>
      <c r="K54" s="12"/>
      <c r="L54" s="12"/>
      <c r="M54" s="12"/>
      <c r="N54" s="12"/>
      <c r="O54" s="12"/>
    </row>
    <row r="55" spans="2:15" s="7" customFormat="1" ht="30" customHeight="1" x14ac:dyDescent="0.2">
      <c r="B55" s="8"/>
      <c r="C55" s="9"/>
      <c r="D55" s="10"/>
      <c r="E55" s="10"/>
      <c r="F55" s="10"/>
      <c r="G55" s="11"/>
      <c r="H55" s="11"/>
      <c r="I55" s="12"/>
      <c r="J55" s="12"/>
      <c r="K55" s="12"/>
      <c r="L55" s="12"/>
      <c r="M55" s="12"/>
      <c r="N55" s="12"/>
      <c r="O55" s="12"/>
    </row>
    <row r="56" spans="2:15" s="7" customFormat="1" ht="30" customHeight="1" x14ac:dyDescent="0.2">
      <c r="B56" s="8"/>
      <c r="C56" s="9"/>
      <c r="D56" s="10"/>
      <c r="E56" s="10"/>
      <c r="F56" s="10"/>
      <c r="G56" s="11"/>
      <c r="H56" s="11"/>
      <c r="I56" s="12"/>
      <c r="J56" s="12"/>
      <c r="K56" s="12"/>
      <c r="L56" s="12"/>
      <c r="M56" s="12"/>
      <c r="N56" s="12"/>
      <c r="O56" s="12"/>
    </row>
    <row r="57" spans="2:15" s="7" customFormat="1" ht="30" customHeight="1" x14ac:dyDescent="0.2">
      <c r="B57" s="8"/>
      <c r="C57" s="9"/>
      <c r="D57" s="10"/>
      <c r="E57" s="10"/>
      <c r="F57" s="10"/>
      <c r="G57" s="11"/>
      <c r="H57" s="11"/>
      <c r="I57" s="12"/>
      <c r="J57" s="12"/>
      <c r="K57" s="12"/>
      <c r="L57" s="12"/>
      <c r="M57" s="12"/>
      <c r="N57" s="12"/>
      <c r="O57" s="12"/>
    </row>
    <row r="58" spans="2:15" s="7" customFormat="1" ht="30" customHeight="1" x14ac:dyDescent="0.2">
      <c r="B58" s="8"/>
      <c r="C58" s="9"/>
      <c r="D58" s="10"/>
      <c r="E58" s="10"/>
      <c r="F58" s="10"/>
      <c r="G58" s="11"/>
      <c r="H58" s="11"/>
      <c r="I58" s="12"/>
      <c r="J58" s="12"/>
      <c r="K58" s="12"/>
      <c r="L58" s="12"/>
      <c r="M58" s="12"/>
      <c r="N58" s="12"/>
      <c r="O58" s="12"/>
    </row>
    <row r="59" spans="2:15" s="7" customFormat="1" ht="30" customHeight="1" x14ac:dyDescent="0.2">
      <c r="B59" s="8"/>
      <c r="C59" s="9"/>
      <c r="D59" s="10"/>
      <c r="E59" s="10"/>
      <c r="F59" s="10"/>
      <c r="G59" s="11"/>
      <c r="H59" s="11"/>
      <c r="I59" s="12"/>
      <c r="J59" s="12"/>
      <c r="K59" s="12"/>
      <c r="L59" s="12"/>
      <c r="M59" s="12"/>
      <c r="N59" s="12"/>
      <c r="O59" s="12"/>
    </row>
    <row r="60" spans="2:15" s="7" customFormat="1" ht="30" customHeight="1" x14ac:dyDescent="0.2">
      <c r="B60" s="8"/>
      <c r="C60" s="9"/>
      <c r="D60" s="10"/>
      <c r="E60" s="10"/>
      <c r="F60" s="10"/>
      <c r="G60" s="11"/>
      <c r="H60" s="11"/>
      <c r="I60" s="12"/>
      <c r="J60" s="12"/>
      <c r="K60" s="12"/>
      <c r="L60" s="12"/>
      <c r="M60" s="12"/>
      <c r="N60" s="12"/>
      <c r="O60" s="12"/>
    </row>
    <row r="61" spans="2:15" s="7" customFormat="1" ht="30" customHeight="1" x14ac:dyDescent="0.2">
      <c r="B61" s="8"/>
      <c r="C61" s="9"/>
      <c r="D61" s="10"/>
      <c r="E61" s="10"/>
      <c r="F61" s="10"/>
      <c r="G61" s="11"/>
      <c r="H61" s="11"/>
      <c r="I61" s="12"/>
      <c r="J61" s="12"/>
      <c r="K61" s="12"/>
      <c r="L61" s="12"/>
      <c r="M61" s="12"/>
      <c r="N61" s="12"/>
      <c r="O61" s="12"/>
    </row>
    <row r="62" spans="2:15" s="7" customFormat="1" ht="30" customHeight="1" x14ac:dyDescent="0.2">
      <c r="B62" s="8"/>
      <c r="C62" s="9"/>
      <c r="D62" s="10"/>
      <c r="E62" s="10"/>
      <c r="F62" s="10"/>
      <c r="G62" s="11"/>
      <c r="H62" s="11"/>
      <c r="I62" s="12"/>
      <c r="J62" s="12"/>
      <c r="K62" s="12"/>
      <c r="L62" s="12"/>
      <c r="M62" s="12"/>
      <c r="N62" s="12"/>
      <c r="O62" s="12"/>
    </row>
    <row r="63" spans="2:15" s="7" customFormat="1" ht="30" customHeight="1" x14ac:dyDescent="0.2">
      <c r="B63" s="8"/>
      <c r="C63" s="9"/>
      <c r="D63" s="10"/>
      <c r="E63" s="10"/>
      <c r="F63" s="10"/>
      <c r="G63" s="11"/>
      <c r="H63" s="11"/>
      <c r="I63" s="12"/>
      <c r="J63" s="12"/>
      <c r="K63" s="12"/>
      <c r="L63" s="12"/>
      <c r="M63" s="12"/>
      <c r="N63" s="12"/>
      <c r="O63" s="12"/>
    </row>
    <row r="64" spans="2:15" s="7" customFormat="1" ht="30" customHeight="1" x14ac:dyDescent="0.2">
      <c r="B64" s="8"/>
      <c r="C64" s="9"/>
      <c r="D64" s="10"/>
      <c r="E64" s="10"/>
      <c r="F64" s="10"/>
      <c r="G64" s="11"/>
      <c r="H64" s="11"/>
      <c r="I64" s="12"/>
      <c r="J64" s="12"/>
      <c r="K64" s="12"/>
      <c r="L64" s="12"/>
      <c r="M64" s="12"/>
      <c r="N64" s="12"/>
      <c r="O64" s="12"/>
    </row>
  </sheetData>
  <mergeCells count="19">
    <mergeCell ref="A1:N1"/>
    <mergeCell ref="A2:N2"/>
    <mergeCell ref="A3:N3"/>
    <mergeCell ref="A4:N4"/>
    <mergeCell ref="A5:N5"/>
    <mergeCell ref="O7:O8"/>
    <mergeCell ref="A6:N6"/>
    <mergeCell ref="K7:M7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N7:N8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 Office User</cp:lastModifiedBy>
  <dcterms:created xsi:type="dcterms:W3CDTF">2020-11-19T00:44:00Z</dcterms:created>
  <dcterms:modified xsi:type="dcterms:W3CDTF">2020-12-03T10:50:59Z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